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trjsv3\下水道課\1.庶務係\01予算・決算\03 決算\H28年度決算関係\経営比較分析表\06 名取市\"/>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AL8" i="4" s="1"/>
  <c r="R6" i="5"/>
  <c r="Q6" i="5"/>
  <c r="W10" i="4" s="1"/>
  <c r="P6" i="5"/>
  <c r="O6" i="5"/>
  <c r="N6" i="5"/>
  <c r="M6" i="5"/>
  <c r="L6" i="5"/>
  <c r="K6" i="5"/>
  <c r="P8" i="4" s="1"/>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AD10" i="4"/>
  <c r="P10" i="4"/>
  <c r="I10" i="4"/>
  <c r="B10" i="4"/>
  <c r="AT8" i="4"/>
  <c r="W8" i="4"/>
  <c r="I8" i="4"/>
  <c r="B6" i="4"/>
  <c r="C10" i="5" l="1"/>
  <c r="D10" i="5"/>
  <c r="E10" i="5"/>
  <c r="B10" i="5"/>
</calcChain>
</file>

<file path=xl/sharedStrings.xml><?xml version="1.0" encoding="utf-8"?>
<sst xmlns="http://schemas.openxmlformats.org/spreadsheetml/2006/main" count="240" uniqueCount="123">
  <si>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</si>
  <si>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</si>
  <si>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</si>
  <si>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</si>
  <si>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</si>
  <si>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</si>
  <si>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</si>
  <si>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</si>
  <si>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</si>
  <si>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</si>
  <si>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</si>
  <si>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</si>
  <si>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</si>
  <si>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</si>
  <si>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</si>
  <si>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</si>
  <si>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</si>
  <si>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</si>
  <si>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</si>
  <si>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</si>
  <si>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</si>
  <si>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</si>
  <si>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</si>
  <si>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</si>
  <si>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</si>
  <si>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</si>
  <si>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</si>
  <si>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</si>
  <si>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</si>
  <si>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</si>
  <si>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</si>
  <si>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</si>
  <si>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</si>
  <si>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</si>
  <si>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</si>
  <si>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</si>
  <si>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</si>
  <si>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</si>
  <si>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</si>
  <si>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</si>
  <si>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</si>
  <si>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</si>
  <si>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</si>
  <si>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</si>
  <si>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</si>
  <si>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</si>
  <si>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</si>
  <si>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</si>
  <si>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</si>
  <si>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</si>
  <si>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</si>
  <si>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</si>
  <si>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</si>
  <si>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</si>
  <si>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</si>
  <si>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</si>
  <si>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</si>
  <si>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</si>
  <si>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</si>
  <si>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</si>
  <si>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</si>
  <si>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</si>
  <si>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</si>
  <si>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</si>
  <si>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</si>
  <si>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</si>
  <si>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</si>
  <si>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</si>
  <si>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</si>
  <si>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</si>
  <si>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</si>
  <si>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</si>
  <si>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</si>
  <si>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</si>
  <si>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</si>
  <si>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</si>
  <si>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</si>
  <si>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</si>
  <si>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</si>
  <si>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</si>
  <si>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</si>
  <si>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</si>
  <si>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</si>
  <si>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</si>
  <si>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</si>
  <si>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</si>
  <si>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</si>
  <si>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</si>
  <si>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</si>
  <si>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</si>
  <si>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</si>
  <si>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</si>
  <si>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</si>
  <si>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</si>
  <si>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</si>
  <si>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</si>
  <si>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</si>
  <si>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</si>
  <si>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</si>
  <si>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</si>
  <si>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</si>
  <si>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</si>
  <si>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</si>
  <si>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</si>
  <si>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</si>
  <si>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</si>
  <si>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</si>
  <si>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</si>
  <si>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宮城県　名取市</t>
  </si>
  <si>
    <t>法適用</t>
  </si>
  <si>
    <t>下水道事業</t>
  </si>
  <si>
    <t>公共下水道</t>
  </si>
  <si>
    <t>Bd1</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</si>
  <si>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</si>
  <si>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</si>
  <si>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</si>
  <si>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</si>
  <si>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</si>
  <si>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</si>
  <si>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①経常収支比率については、類似団体平均を下回る傾向にあるが、概ね100%前後で推移している。今後とも、一般会計からの繰入金の規模の適正化を図りつつ、健全経営に努める。
②累積欠損金比率については、主に平成5年度以前に借り入れた高利の企業債の利払い等が収支を圧迫し、また、東日本大震災により多額の損失を計上したことなどから、類似団体平均を大きく上回っている状況にある。今後は、企業債の低利への借換え等により資本費を圧縮しつつ、累積欠損金の拡大防止に努める。
③流動比率については、多額の企業債残高を流動負債に計上しているため、類似団体に比べ低めの比率となっていたが、順次企業債の償還を終え比率は改善している。
④企業債残高対事業規模比率については、類似団体に比べ高い比率となっているが、今後は順次企業債の償還を終え比率は改善する見込みである。
⑤⑥経費回収率及び汚水処理原価については、概ね類似団体平均と同水準で推移している。
⑦施設利用率については、県南5市6町を処理区域とする流域下水道に接続し、広域的な汚水処理に取り組んでいることから、当市単体による指標はない。
⑧水洗化率については、当市では周辺他市に比べ、早い段階から下水道等の普及による水洗化率の向上に取り組んできたところであり、類似団体平均を大きく上回っている。今後とも未接続者に対する働きかけを行いつつ、水洗化率100%を目指す。</t>
    <rPh sb="1" eb="3">
      <t>ケイジョウ</t>
    </rPh>
    <rPh sb="3" eb="5">
      <t>シュウシ</t>
    </rPh>
    <rPh sb="5" eb="7">
      <t>ヒリツ</t>
    </rPh>
    <rPh sb="13" eb="15">
      <t>ルイジ</t>
    </rPh>
    <rPh sb="15" eb="17">
      <t>ダンタイ</t>
    </rPh>
    <rPh sb="17" eb="19">
      <t>ヘイキン</t>
    </rPh>
    <rPh sb="20" eb="22">
      <t>シタマワ</t>
    </rPh>
    <rPh sb="23" eb="25">
      <t>ケイコウ</t>
    </rPh>
    <rPh sb="30" eb="31">
      <t>オオム</t>
    </rPh>
    <rPh sb="36" eb="38">
      <t>ゼンゴ</t>
    </rPh>
    <rPh sb="39" eb="41">
      <t>スイイ</t>
    </rPh>
    <rPh sb="46" eb="48">
      <t>コンゴ</t>
    </rPh>
    <rPh sb="51" eb="53">
      <t>イッパン</t>
    </rPh>
    <rPh sb="53" eb="55">
      <t>カイケイ</t>
    </rPh>
    <rPh sb="58" eb="60">
      <t>クリイレ</t>
    </rPh>
    <rPh sb="60" eb="61">
      <t>キン</t>
    </rPh>
    <rPh sb="62" eb="64">
      <t>キボ</t>
    </rPh>
    <rPh sb="65" eb="68">
      <t>テキセイカ</t>
    </rPh>
    <rPh sb="69" eb="70">
      <t>ハカ</t>
    </rPh>
    <rPh sb="74" eb="76">
      <t>ケンゼン</t>
    </rPh>
    <rPh sb="76" eb="78">
      <t>ケイエイ</t>
    </rPh>
    <rPh sb="79" eb="80">
      <t>ツト</t>
    </rPh>
    <rPh sb="85" eb="87">
      <t>ルイセキ</t>
    </rPh>
    <rPh sb="87" eb="90">
      <t>ケッソンキン</t>
    </rPh>
    <rPh sb="90" eb="92">
      <t>ヒリツ</t>
    </rPh>
    <rPh sb="161" eb="163">
      <t>ルイジ</t>
    </rPh>
    <rPh sb="163" eb="165">
      <t>ダンタイ</t>
    </rPh>
    <rPh sb="165" eb="167">
      <t>ヘイキン</t>
    </rPh>
    <rPh sb="168" eb="169">
      <t>オオ</t>
    </rPh>
    <rPh sb="171" eb="173">
      <t>ウワマワ</t>
    </rPh>
    <rPh sb="177" eb="179">
      <t>ジョウキョウ</t>
    </rPh>
    <rPh sb="183" eb="185">
      <t>コンゴ</t>
    </rPh>
    <rPh sb="187" eb="189">
      <t>キギョウ</t>
    </rPh>
    <rPh sb="189" eb="190">
      <t>サイ</t>
    </rPh>
    <rPh sb="191" eb="193">
      <t>テイリ</t>
    </rPh>
    <rPh sb="195" eb="196">
      <t>カ</t>
    </rPh>
    <rPh sb="196" eb="197">
      <t>カ</t>
    </rPh>
    <rPh sb="198" eb="199">
      <t>トウ</t>
    </rPh>
    <rPh sb="202" eb="204">
      <t>シホン</t>
    </rPh>
    <rPh sb="204" eb="205">
      <t>ヒ</t>
    </rPh>
    <rPh sb="206" eb="208">
      <t>アッシュク</t>
    </rPh>
    <rPh sb="212" eb="214">
      <t>ルイセキ</t>
    </rPh>
    <rPh sb="214" eb="217">
      <t>ケッソンキン</t>
    </rPh>
    <rPh sb="218" eb="220">
      <t>カクダイ</t>
    </rPh>
    <rPh sb="220" eb="222">
      <t>ボウシ</t>
    </rPh>
    <rPh sb="223" eb="224">
      <t>ツト</t>
    </rPh>
    <rPh sb="229" eb="231">
      <t>リュウドウ</t>
    </rPh>
    <rPh sb="231" eb="233">
      <t>ヒリツ</t>
    </rPh>
    <rPh sb="239" eb="241">
      <t>タガク</t>
    </rPh>
    <rPh sb="242" eb="244">
      <t>キギョウ</t>
    </rPh>
    <rPh sb="244" eb="245">
      <t>サイ</t>
    </rPh>
    <rPh sb="245" eb="247">
      <t>ザンダカ</t>
    </rPh>
    <rPh sb="248" eb="250">
      <t>リュウドウ</t>
    </rPh>
    <rPh sb="250" eb="252">
      <t>フサイ</t>
    </rPh>
    <rPh sb="253" eb="255">
      <t>ケイジョウ</t>
    </rPh>
    <rPh sb="262" eb="264">
      <t>ルイジ</t>
    </rPh>
    <rPh sb="264" eb="266">
      <t>ダンタイ</t>
    </rPh>
    <rPh sb="267" eb="268">
      <t>クラ</t>
    </rPh>
    <rPh sb="269" eb="270">
      <t>ヒク</t>
    </rPh>
    <rPh sb="272" eb="274">
      <t>ヒリツ</t>
    </rPh>
    <rPh sb="282" eb="284">
      <t>ジュンジ</t>
    </rPh>
    <rPh sb="288" eb="290">
      <t>ショウカン</t>
    </rPh>
    <rPh sb="291" eb="292">
      <t>オ</t>
    </rPh>
    <rPh sb="293" eb="295">
      <t>ヒリツ</t>
    </rPh>
    <rPh sb="296" eb="298">
      <t>カイゼン</t>
    </rPh>
    <rPh sb="305" eb="307">
      <t>キギョウ</t>
    </rPh>
    <rPh sb="307" eb="308">
      <t>サイ</t>
    </rPh>
    <rPh sb="308" eb="310">
      <t>ザンダカ</t>
    </rPh>
    <rPh sb="310" eb="311">
      <t>タイ</t>
    </rPh>
    <rPh sb="311" eb="313">
      <t>ジギョウ</t>
    </rPh>
    <rPh sb="313" eb="315">
      <t>キボ</t>
    </rPh>
    <rPh sb="315" eb="317">
      <t>ヒリツ</t>
    </rPh>
    <rPh sb="323" eb="325">
      <t>ルイジ</t>
    </rPh>
    <rPh sb="325" eb="327">
      <t>ダンタイ</t>
    </rPh>
    <rPh sb="328" eb="329">
      <t>クラ</t>
    </rPh>
    <rPh sb="330" eb="331">
      <t>タカ</t>
    </rPh>
    <rPh sb="342" eb="344">
      <t>コンゴ</t>
    </rPh>
    <rPh sb="345" eb="347">
      <t>ジュンジ</t>
    </rPh>
    <rPh sb="347" eb="349">
      <t>キギョウ</t>
    </rPh>
    <rPh sb="349" eb="350">
      <t>サイ</t>
    </rPh>
    <rPh sb="351" eb="353">
      <t>ショウカン</t>
    </rPh>
    <rPh sb="354" eb="355">
      <t>オ</t>
    </rPh>
    <rPh sb="356" eb="358">
      <t>ヒリツ</t>
    </rPh>
    <rPh sb="359" eb="361">
      <t>カイゼン</t>
    </rPh>
    <rPh sb="363" eb="365">
      <t>ミコ</t>
    </rPh>
    <rPh sb="373" eb="375">
      <t>ケイヒ</t>
    </rPh>
    <rPh sb="375" eb="377">
      <t>カイシュウ</t>
    </rPh>
    <rPh sb="377" eb="378">
      <t>リツ</t>
    </rPh>
    <rPh sb="378" eb="379">
      <t>オヨ</t>
    </rPh>
    <rPh sb="380" eb="382">
      <t>オスイ</t>
    </rPh>
    <rPh sb="382" eb="384">
      <t>ショリ</t>
    </rPh>
    <rPh sb="384" eb="386">
      <t>ゲンカ</t>
    </rPh>
    <rPh sb="392" eb="393">
      <t>オオム</t>
    </rPh>
    <rPh sb="394" eb="396">
      <t>ルイジ</t>
    </rPh>
    <rPh sb="396" eb="398">
      <t>ダンタイ</t>
    </rPh>
    <rPh sb="398" eb="400">
      <t>ヘイキン</t>
    </rPh>
    <rPh sb="401" eb="404">
      <t>ドウスイジュン</t>
    </rPh>
    <rPh sb="405" eb="407">
      <t>スイイ</t>
    </rPh>
    <rPh sb="414" eb="416">
      <t>シセツ</t>
    </rPh>
    <rPh sb="416" eb="419">
      <t>リヨウリツ</t>
    </rPh>
    <rPh sb="470" eb="472">
      <t>トウシ</t>
    </rPh>
    <rPh sb="472" eb="474">
      <t>タンタイ</t>
    </rPh>
    <rPh sb="477" eb="479">
      <t>シヒョウ</t>
    </rPh>
    <phoneticPr fontId="7"/>
  </si>
  <si>
    <t xml:space="preserve"> 本市では、平成27度末現在で77,023人であった人口が、平成42年にかけて79,482人まで増加するものと見込んでいる。これまで厳しい経営環境にあった下水道事業においても、今後は利用者の増加に伴い使用料の増収が見込まれるとともに、これまで進めてきた企業債の低利への借換えにより支払利息が減少し、経営は改善の方向に進むものと考えられる。
 また、市の汚水処理整備計画による下水道の面整備が平成31年度に完了を予定しているほか、東日本大震災からの復旧・復興事業についても平成31年度に完了予定となっており、投資的事業は今後一定の区切りを迎える。これからは、既存施設の維持管理を中心に経営を進めていくこととなる。
 しかしながら、当面は一般会計からの繰入金に依存する経営が続くほか、多額の累積欠損金を計上していることから、今後も不断の経営改善に取り組みつつ、自律的で持続可能な経営環境の構築に努めていく。</t>
    <rPh sb="1" eb="2">
      <t>ホン</t>
    </rPh>
    <rPh sb="2" eb="3">
      <t>シ</t>
    </rPh>
    <rPh sb="10" eb="11">
      <t>ド</t>
    </rPh>
    <rPh sb="26" eb="28">
      <t>ジンコウ</t>
    </rPh>
    <rPh sb="187" eb="190">
      <t>ゲスイドウ</t>
    </rPh>
    <rPh sb="261" eb="263">
      <t>イッテイ</t>
    </rPh>
    <rPh sb="278" eb="280">
      <t>キソン</t>
    </rPh>
    <rPh sb="291" eb="293">
      <t>ケイエイ</t>
    </rPh>
    <rPh sb="294" eb="295">
      <t>スス</t>
    </rPh>
    <phoneticPr fontId="7"/>
  </si>
  <si>
    <t>①有形固定資産減価償却率については、概ね類似団体平均と同水準で推移している。
②管渠老朽化率について、本市では、標準耐用年数の50年を経過した管渠が現段階で存在していないため、該当する指標はない。なお、今後は耐用年数を経過する管渠が順次生じてくることを見据え、長期的にはアセットマネジメントの手法を活用した修繕費用の平準化や低コスト化に取り組んでいく。
③管渠改善率については、類似団体平均に比べて高い比率となった。今後は、施設の老朽化等に伴う適時の更新や適切な維持管理がますます重要になることを踏まえ、ストックマネジメントの手法を活用した調査・修繕・更新や施設の長寿命化事業への取組を進めていく。</t>
    <rPh sb="1" eb="3">
      <t>ユウケイ</t>
    </rPh>
    <rPh sb="3" eb="5">
      <t>コテイ</t>
    </rPh>
    <rPh sb="5" eb="7">
      <t>シサン</t>
    </rPh>
    <rPh sb="7" eb="9">
      <t>ゲンカ</t>
    </rPh>
    <rPh sb="9" eb="11">
      <t>ショウキャク</t>
    </rPh>
    <rPh sb="11" eb="12">
      <t>リツ</t>
    </rPh>
    <rPh sb="18" eb="19">
      <t>オオム</t>
    </rPh>
    <rPh sb="20" eb="22">
      <t>ルイジ</t>
    </rPh>
    <rPh sb="22" eb="24">
      <t>ダンタイ</t>
    </rPh>
    <rPh sb="24" eb="26">
      <t>ヘイキン</t>
    </rPh>
    <rPh sb="27" eb="30">
      <t>ドウスイジュン</t>
    </rPh>
    <rPh sb="31" eb="33">
      <t>スイイ</t>
    </rPh>
    <rPh sb="40" eb="42">
      <t>カンキョ</t>
    </rPh>
    <rPh sb="42" eb="45">
      <t>ロウキュウカ</t>
    </rPh>
    <rPh sb="45" eb="46">
      <t>リツ</t>
    </rPh>
    <rPh sb="51" eb="52">
      <t>ホン</t>
    </rPh>
    <rPh sb="52" eb="53">
      <t>シ</t>
    </rPh>
    <rPh sb="56" eb="58">
      <t>ヒョウジュン</t>
    </rPh>
    <rPh sb="58" eb="60">
      <t>タイヨウ</t>
    </rPh>
    <rPh sb="60" eb="62">
      <t>ネンスウ</t>
    </rPh>
    <rPh sb="65" eb="66">
      <t>ネン</t>
    </rPh>
    <rPh sb="67" eb="69">
      <t>ケイカ</t>
    </rPh>
    <rPh sb="71" eb="73">
      <t>カンキョ</t>
    </rPh>
    <rPh sb="74" eb="77">
      <t>ゲンダンカイ</t>
    </rPh>
    <rPh sb="78" eb="80">
      <t>ソンザイ</t>
    </rPh>
    <rPh sb="88" eb="90">
      <t>ガイトウ</t>
    </rPh>
    <rPh sb="92" eb="94">
      <t>シヒョウ</t>
    </rPh>
    <rPh sb="101" eb="103">
      <t>コンゴ</t>
    </rPh>
    <rPh sb="104" eb="106">
      <t>タイヨウ</t>
    </rPh>
    <rPh sb="106" eb="108">
      <t>ネンスウ</t>
    </rPh>
    <rPh sb="109" eb="111">
      <t>ケイカ</t>
    </rPh>
    <rPh sb="113" eb="115">
      <t>カンキョ</t>
    </rPh>
    <rPh sb="116" eb="118">
      <t>ジュンジ</t>
    </rPh>
    <rPh sb="118" eb="119">
      <t>ショウ</t>
    </rPh>
    <rPh sb="126" eb="128">
      <t>ミス</t>
    </rPh>
    <rPh sb="130" eb="133">
      <t>チョウキテキ</t>
    </rPh>
    <rPh sb="146" eb="148">
      <t>シュホウ</t>
    </rPh>
    <rPh sb="149" eb="151">
      <t>カツヨウ</t>
    </rPh>
    <rPh sb="153" eb="155">
      <t>シュウゼン</t>
    </rPh>
    <rPh sb="155" eb="157">
      <t>ヒヨウ</t>
    </rPh>
    <rPh sb="158" eb="161">
      <t>ヘイジュンカ</t>
    </rPh>
    <rPh sb="162" eb="163">
      <t>テイ</t>
    </rPh>
    <rPh sb="166" eb="167">
      <t>カ</t>
    </rPh>
    <rPh sb="168" eb="169">
      <t>ト</t>
    </rPh>
    <rPh sb="170" eb="171">
      <t>ク</t>
    </rPh>
    <rPh sb="178" eb="180">
      <t>カンキョ</t>
    </rPh>
    <rPh sb="180" eb="182">
      <t>カイゼン</t>
    </rPh>
    <rPh sb="182" eb="183">
      <t>リツ</t>
    </rPh>
    <rPh sb="189" eb="191">
      <t>ルイジ</t>
    </rPh>
    <rPh sb="191" eb="193">
      <t>ダンタイ</t>
    </rPh>
    <rPh sb="193" eb="195">
      <t>ヘイキン</t>
    </rPh>
    <rPh sb="196" eb="197">
      <t>クラ</t>
    </rPh>
    <rPh sb="199" eb="200">
      <t>タカ</t>
    </rPh>
    <rPh sb="201" eb="203">
      <t>ヒリツ</t>
    </rPh>
    <rPh sb="208" eb="210">
      <t>コンゴ</t>
    </rPh>
    <rPh sb="212" eb="214">
      <t>シセツ</t>
    </rPh>
    <rPh sb="215" eb="218">
      <t>ロウキュウカ</t>
    </rPh>
    <rPh sb="218" eb="219">
      <t>トウ</t>
    </rPh>
    <rPh sb="220" eb="221">
      <t>トモナ</t>
    </rPh>
    <rPh sb="222" eb="224">
      <t>テキジ</t>
    </rPh>
    <rPh sb="225" eb="227">
      <t>コウシン</t>
    </rPh>
    <rPh sb="228" eb="230">
      <t>テキセツ</t>
    </rPh>
    <rPh sb="231" eb="233">
      <t>イジ</t>
    </rPh>
    <rPh sb="233" eb="235">
      <t>カンリ</t>
    </rPh>
    <rPh sb="240" eb="242">
      <t>ジュウヨウ</t>
    </rPh>
    <rPh sb="248" eb="249">
      <t>フ</t>
    </rPh>
    <rPh sb="263" eb="265">
      <t>シュホウ</t>
    </rPh>
    <rPh sb="266" eb="268">
      <t>カツヨウ</t>
    </rPh>
    <rPh sb="270" eb="272">
      <t>チョウサ</t>
    </rPh>
    <rPh sb="273" eb="275">
      <t>シュウゼン</t>
    </rPh>
    <rPh sb="276" eb="278">
      <t>コウシン</t>
    </rPh>
    <rPh sb="279" eb="281">
      <t>シセツ</t>
    </rPh>
    <rPh sb="282" eb="283">
      <t>チョウ</t>
    </rPh>
    <rPh sb="283" eb="286">
      <t>ジュミョウカ</t>
    </rPh>
    <rPh sb="286" eb="288">
      <t>ジギョウ</t>
    </rPh>
    <rPh sb="290" eb="292">
      <t>トリクミ</t>
    </rPh>
    <rPh sb="293" eb="294">
      <t>スス</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</si>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</sst>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4">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
      <sz val="1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1">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3" fillId="0" borderId="6"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3" fillId="0" borderId="7" xfId="0" applyFont="1" applyBorder="1" applyAlignment="1" applyProtection="1">
      <alignment horizontal="left" vertical="top" wrapText="1"/>
      <protection locked="0"/>
    </xf>
    <xf numFmtId="0" fontId="23" fillId="0" borderId="8" xfId="0"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0" borderId="9" xfId="0"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formatCode="#,##0.00;&quot;△&quot;#,##0.00;&quot;-&quot;">
                  <c:v>0.15</c:v>
                </c:pt>
                <c:pt idx="4" formatCode="#,##0.00;&quot;△&quot;#,##0.00;&quot;-&quot;">
                  <c:v>0.51</c:v>
                </c:pt>
              </c:numCache>
            </c:numRef>
          </c:val>
        </c:ser>
        <c:dLbls>
          <c:showLegendKey val="0"/>
          <c:showVal val="0"/>
          <c:showCatName val="0"/>
          <c:showSerName val="0"/>
          <c:showPercent val="0"/>
          <c:showBubbleSize val="0"/>
        </c:dLbls>
        <c:gapWidth val="150"/>
        <c:axId val="404177008"/>
        <c:axId val="404177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0.06</c:v>
                </c:pt>
                <c:pt idx="2">
                  <c:v>0.1</c:v>
                </c:pt>
                <c:pt idx="3">
                  <c:v>0.27</c:v>
                </c:pt>
                <c:pt idx="4">
                  <c:v>0.17</c:v>
                </c:pt>
              </c:numCache>
            </c:numRef>
          </c:val>
          <c:smooth val="0"/>
        </c:ser>
        <c:dLbls>
          <c:showLegendKey val="0"/>
          <c:showVal val="0"/>
          <c:showCatName val="0"/>
          <c:showSerName val="0"/>
          <c:showPercent val="0"/>
          <c:showBubbleSize val="0"/>
        </c:dLbls>
        <c:marker val="1"/>
        <c:smooth val="0"/>
        <c:axId val="404177008"/>
        <c:axId val="404177400"/>
      </c:lineChart>
      <c:dateAx>
        <c:axId val="404177008"/>
        <c:scaling>
          <c:orientation val="minMax"/>
        </c:scaling>
        <c:delete val="1"/>
        <c:axPos val="b"/>
        <c:numFmt formatCode="ge" sourceLinked="1"/>
        <c:majorTickMark val="none"/>
        <c:minorTickMark val="none"/>
        <c:tickLblPos val="none"/>
        <c:crossAx val="404177400"/>
        <c:crosses val="autoZero"/>
        <c:auto val="1"/>
        <c:lblOffset val="100"/>
        <c:baseTimeUnit val="years"/>
      </c:dateAx>
      <c:valAx>
        <c:axId val="404177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417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17558720"/>
        <c:axId val="617559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65.31</c:v>
                </c:pt>
                <c:pt idx="1">
                  <c:v>62.09</c:v>
                </c:pt>
                <c:pt idx="2">
                  <c:v>64.87</c:v>
                </c:pt>
                <c:pt idx="3">
                  <c:v>65.62</c:v>
                </c:pt>
                <c:pt idx="4">
                  <c:v>64.67</c:v>
                </c:pt>
              </c:numCache>
            </c:numRef>
          </c:val>
          <c:smooth val="0"/>
        </c:ser>
        <c:dLbls>
          <c:showLegendKey val="0"/>
          <c:showVal val="0"/>
          <c:showCatName val="0"/>
          <c:showSerName val="0"/>
          <c:showPercent val="0"/>
          <c:showBubbleSize val="0"/>
        </c:dLbls>
        <c:marker val="1"/>
        <c:smooth val="0"/>
        <c:axId val="617558720"/>
        <c:axId val="617559112"/>
      </c:lineChart>
      <c:dateAx>
        <c:axId val="617558720"/>
        <c:scaling>
          <c:orientation val="minMax"/>
        </c:scaling>
        <c:delete val="1"/>
        <c:axPos val="b"/>
        <c:numFmt formatCode="ge" sourceLinked="1"/>
        <c:majorTickMark val="none"/>
        <c:minorTickMark val="none"/>
        <c:tickLblPos val="none"/>
        <c:crossAx val="617559112"/>
        <c:crosses val="autoZero"/>
        <c:auto val="1"/>
        <c:lblOffset val="100"/>
        <c:baseTimeUnit val="years"/>
      </c:dateAx>
      <c:valAx>
        <c:axId val="617559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755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97.99</c:v>
                </c:pt>
                <c:pt idx="1">
                  <c:v>98.23</c:v>
                </c:pt>
                <c:pt idx="2">
                  <c:v>98.35</c:v>
                </c:pt>
                <c:pt idx="3">
                  <c:v>98.38</c:v>
                </c:pt>
                <c:pt idx="4">
                  <c:v>98.48</c:v>
                </c:pt>
              </c:numCache>
            </c:numRef>
          </c:val>
        </c:ser>
        <c:dLbls>
          <c:showLegendKey val="0"/>
          <c:showVal val="0"/>
          <c:showCatName val="0"/>
          <c:showSerName val="0"/>
          <c:showPercent val="0"/>
          <c:showBubbleSize val="0"/>
        </c:dLbls>
        <c:gapWidth val="150"/>
        <c:axId val="480988368"/>
        <c:axId val="480988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87.07</c:v>
                </c:pt>
                <c:pt idx="1">
                  <c:v>86.88</c:v>
                </c:pt>
                <c:pt idx="2">
                  <c:v>91.11</c:v>
                </c:pt>
                <c:pt idx="3">
                  <c:v>91.44</c:v>
                </c:pt>
                <c:pt idx="4">
                  <c:v>91.76</c:v>
                </c:pt>
              </c:numCache>
            </c:numRef>
          </c:val>
          <c:smooth val="0"/>
        </c:ser>
        <c:dLbls>
          <c:showLegendKey val="0"/>
          <c:showVal val="0"/>
          <c:showCatName val="0"/>
          <c:showSerName val="0"/>
          <c:showPercent val="0"/>
          <c:showBubbleSize val="0"/>
        </c:dLbls>
        <c:marker val="1"/>
        <c:smooth val="0"/>
        <c:axId val="480988368"/>
        <c:axId val="480988760"/>
      </c:lineChart>
      <c:dateAx>
        <c:axId val="480988368"/>
        <c:scaling>
          <c:orientation val="minMax"/>
        </c:scaling>
        <c:delete val="1"/>
        <c:axPos val="b"/>
        <c:numFmt formatCode="ge" sourceLinked="1"/>
        <c:majorTickMark val="none"/>
        <c:minorTickMark val="none"/>
        <c:tickLblPos val="none"/>
        <c:crossAx val="480988760"/>
        <c:crosses val="autoZero"/>
        <c:auto val="1"/>
        <c:lblOffset val="100"/>
        <c:baseTimeUnit val="years"/>
      </c:dateAx>
      <c:valAx>
        <c:axId val="480988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098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100.57</c:v>
                </c:pt>
                <c:pt idx="1">
                  <c:v>96.9</c:v>
                </c:pt>
                <c:pt idx="2">
                  <c:v>98.75</c:v>
                </c:pt>
                <c:pt idx="3">
                  <c:v>101.23</c:v>
                </c:pt>
                <c:pt idx="4">
                  <c:v>96.61</c:v>
                </c:pt>
              </c:numCache>
            </c:numRef>
          </c:val>
        </c:ser>
        <c:dLbls>
          <c:showLegendKey val="0"/>
          <c:showVal val="0"/>
          <c:showCatName val="0"/>
          <c:showSerName val="0"/>
          <c:showPercent val="0"/>
          <c:showBubbleSize val="0"/>
        </c:dLbls>
        <c:gapWidth val="150"/>
        <c:axId val="407697024"/>
        <c:axId val="407697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101.61</c:v>
                </c:pt>
                <c:pt idx="1">
                  <c:v>104.97</c:v>
                </c:pt>
                <c:pt idx="2">
                  <c:v>108.77</c:v>
                </c:pt>
                <c:pt idx="3">
                  <c:v>109.48</c:v>
                </c:pt>
                <c:pt idx="4">
                  <c:v>109.27</c:v>
                </c:pt>
              </c:numCache>
            </c:numRef>
          </c:val>
          <c:smooth val="0"/>
        </c:ser>
        <c:dLbls>
          <c:showLegendKey val="0"/>
          <c:showVal val="0"/>
          <c:showCatName val="0"/>
          <c:showSerName val="0"/>
          <c:showPercent val="0"/>
          <c:showBubbleSize val="0"/>
        </c:dLbls>
        <c:marker val="1"/>
        <c:smooth val="0"/>
        <c:axId val="407697024"/>
        <c:axId val="407697416"/>
      </c:lineChart>
      <c:dateAx>
        <c:axId val="407697024"/>
        <c:scaling>
          <c:orientation val="minMax"/>
        </c:scaling>
        <c:delete val="1"/>
        <c:axPos val="b"/>
        <c:numFmt formatCode="ge" sourceLinked="1"/>
        <c:majorTickMark val="none"/>
        <c:minorTickMark val="none"/>
        <c:tickLblPos val="none"/>
        <c:crossAx val="407697416"/>
        <c:crosses val="autoZero"/>
        <c:auto val="1"/>
        <c:lblOffset val="100"/>
        <c:baseTimeUnit val="years"/>
      </c:dateAx>
      <c:valAx>
        <c:axId val="407697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769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14.77</c:v>
                </c:pt>
                <c:pt idx="1">
                  <c:v>16.21</c:v>
                </c:pt>
                <c:pt idx="2">
                  <c:v>24.15</c:v>
                </c:pt>
                <c:pt idx="3">
                  <c:v>26.29</c:v>
                </c:pt>
                <c:pt idx="4">
                  <c:v>27.58</c:v>
                </c:pt>
              </c:numCache>
            </c:numRef>
          </c:val>
        </c:ser>
        <c:dLbls>
          <c:showLegendKey val="0"/>
          <c:showVal val="0"/>
          <c:showCatName val="0"/>
          <c:showSerName val="0"/>
          <c:showPercent val="0"/>
          <c:showBubbleSize val="0"/>
        </c:dLbls>
        <c:gapWidth val="150"/>
        <c:axId val="407698592"/>
        <c:axId val="404423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8.3000000000000007</c:v>
                </c:pt>
                <c:pt idx="1">
                  <c:v>9.52</c:v>
                </c:pt>
                <c:pt idx="2">
                  <c:v>25.52</c:v>
                </c:pt>
                <c:pt idx="3">
                  <c:v>25.89</c:v>
                </c:pt>
                <c:pt idx="4">
                  <c:v>26.63</c:v>
                </c:pt>
              </c:numCache>
            </c:numRef>
          </c:val>
          <c:smooth val="0"/>
        </c:ser>
        <c:dLbls>
          <c:showLegendKey val="0"/>
          <c:showVal val="0"/>
          <c:showCatName val="0"/>
          <c:showSerName val="0"/>
          <c:showPercent val="0"/>
          <c:showBubbleSize val="0"/>
        </c:dLbls>
        <c:marker val="1"/>
        <c:smooth val="0"/>
        <c:axId val="407698592"/>
        <c:axId val="404423400"/>
      </c:lineChart>
      <c:dateAx>
        <c:axId val="407698592"/>
        <c:scaling>
          <c:orientation val="minMax"/>
        </c:scaling>
        <c:delete val="1"/>
        <c:axPos val="b"/>
        <c:numFmt formatCode="ge" sourceLinked="1"/>
        <c:majorTickMark val="none"/>
        <c:minorTickMark val="none"/>
        <c:tickLblPos val="none"/>
        <c:crossAx val="404423400"/>
        <c:crosses val="autoZero"/>
        <c:auto val="1"/>
        <c:lblOffset val="100"/>
        <c:baseTimeUnit val="years"/>
      </c:dateAx>
      <c:valAx>
        <c:axId val="404423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769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04424576"/>
        <c:axId val="404424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0.76</c:v>
                </c:pt>
                <c:pt idx="3">
                  <c:v>0.71</c:v>
                </c:pt>
                <c:pt idx="4">
                  <c:v>0.95</c:v>
                </c:pt>
              </c:numCache>
            </c:numRef>
          </c:val>
          <c:smooth val="0"/>
        </c:ser>
        <c:dLbls>
          <c:showLegendKey val="0"/>
          <c:showVal val="0"/>
          <c:showCatName val="0"/>
          <c:showSerName val="0"/>
          <c:showPercent val="0"/>
          <c:showBubbleSize val="0"/>
        </c:dLbls>
        <c:marker val="1"/>
        <c:smooth val="0"/>
        <c:axId val="404424576"/>
        <c:axId val="404424968"/>
      </c:lineChart>
      <c:dateAx>
        <c:axId val="404424576"/>
        <c:scaling>
          <c:orientation val="minMax"/>
        </c:scaling>
        <c:delete val="1"/>
        <c:axPos val="b"/>
        <c:numFmt formatCode="ge" sourceLinked="1"/>
        <c:majorTickMark val="none"/>
        <c:minorTickMark val="none"/>
        <c:tickLblPos val="none"/>
        <c:crossAx val="404424968"/>
        <c:crosses val="autoZero"/>
        <c:auto val="1"/>
        <c:lblOffset val="100"/>
        <c:baseTimeUnit val="years"/>
      </c:dateAx>
      <c:valAx>
        <c:axId val="404424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442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243.45</c:v>
                </c:pt>
                <c:pt idx="1">
                  <c:v>244.05</c:v>
                </c:pt>
                <c:pt idx="2">
                  <c:v>172.76</c:v>
                </c:pt>
                <c:pt idx="3">
                  <c:v>190.58</c:v>
                </c:pt>
                <c:pt idx="4">
                  <c:v>194.03</c:v>
                </c:pt>
              </c:numCache>
            </c:numRef>
          </c:val>
        </c:ser>
        <c:dLbls>
          <c:showLegendKey val="0"/>
          <c:showVal val="0"/>
          <c:showCatName val="0"/>
          <c:showSerName val="0"/>
          <c:showPercent val="0"/>
          <c:showBubbleSize val="0"/>
        </c:dLbls>
        <c:gapWidth val="150"/>
        <c:axId val="404562424"/>
        <c:axId val="404562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51.83</c:v>
                </c:pt>
                <c:pt idx="1">
                  <c:v>52.88</c:v>
                </c:pt>
                <c:pt idx="2">
                  <c:v>21.47</c:v>
                </c:pt>
                <c:pt idx="3">
                  <c:v>16.34</c:v>
                </c:pt>
                <c:pt idx="4">
                  <c:v>15.65</c:v>
                </c:pt>
              </c:numCache>
            </c:numRef>
          </c:val>
          <c:smooth val="0"/>
        </c:ser>
        <c:dLbls>
          <c:showLegendKey val="0"/>
          <c:showVal val="0"/>
          <c:showCatName val="0"/>
          <c:showSerName val="0"/>
          <c:showPercent val="0"/>
          <c:showBubbleSize val="0"/>
        </c:dLbls>
        <c:marker val="1"/>
        <c:smooth val="0"/>
        <c:axId val="404562424"/>
        <c:axId val="404562816"/>
      </c:lineChart>
      <c:dateAx>
        <c:axId val="404562424"/>
        <c:scaling>
          <c:orientation val="minMax"/>
        </c:scaling>
        <c:delete val="1"/>
        <c:axPos val="b"/>
        <c:numFmt formatCode="ge" sourceLinked="1"/>
        <c:majorTickMark val="none"/>
        <c:minorTickMark val="none"/>
        <c:tickLblPos val="none"/>
        <c:crossAx val="404562816"/>
        <c:crosses val="autoZero"/>
        <c:auto val="1"/>
        <c:lblOffset val="100"/>
        <c:baseTimeUnit val="years"/>
      </c:dateAx>
      <c:valAx>
        <c:axId val="404562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4562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211.76</c:v>
                </c:pt>
                <c:pt idx="1">
                  <c:v>448.86</c:v>
                </c:pt>
                <c:pt idx="2">
                  <c:v>41.79</c:v>
                </c:pt>
                <c:pt idx="3">
                  <c:v>58.25</c:v>
                </c:pt>
                <c:pt idx="4">
                  <c:v>65.680000000000007</c:v>
                </c:pt>
              </c:numCache>
            </c:numRef>
          </c:val>
        </c:ser>
        <c:dLbls>
          <c:showLegendKey val="0"/>
          <c:showVal val="0"/>
          <c:showCatName val="0"/>
          <c:showSerName val="0"/>
          <c:showPercent val="0"/>
          <c:showBubbleSize val="0"/>
        </c:dLbls>
        <c:gapWidth val="150"/>
        <c:axId val="630052000"/>
        <c:axId val="630052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231.37</c:v>
                </c:pt>
                <c:pt idx="1">
                  <c:v>539.27</c:v>
                </c:pt>
                <c:pt idx="2">
                  <c:v>79.239999999999995</c:v>
                </c:pt>
                <c:pt idx="3">
                  <c:v>78.930000000000007</c:v>
                </c:pt>
                <c:pt idx="4">
                  <c:v>77.94</c:v>
                </c:pt>
              </c:numCache>
            </c:numRef>
          </c:val>
          <c:smooth val="0"/>
        </c:ser>
        <c:dLbls>
          <c:showLegendKey val="0"/>
          <c:showVal val="0"/>
          <c:showCatName val="0"/>
          <c:showSerName val="0"/>
          <c:showPercent val="0"/>
          <c:showBubbleSize val="0"/>
        </c:dLbls>
        <c:marker val="1"/>
        <c:smooth val="0"/>
        <c:axId val="630052000"/>
        <c:axId val="630052392"/>
      </c:lineChart>
      <c:dateAx>
        <c:axId val="630052000"/>
        <c:scaling>
          <c:orientation val="minMax"/>
        </c:scaling>
        <c:delete val="1"/>
        <c:axPos val="b"/>
        <c:numFmt formatCode="ge" sourceLinked="1"/>
        <c:majorTickMark val="none"/>
        <c:minorTickMark val="none"/>
        <c:tickLblPos val="none"/>
        <c:crossAx val="630052392"/>
        <c:crosses val="autoZero"/>
        <c:auto val="1"/>
        <c:lblOffset val="100"/>
        <c:baseTimeUnit val="years"/>
      </c:dateAx>
      <c:valAx>
        <c:axId val="630052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005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1222.74</c:v>
                </c:pt>
                <c:pt idx="1">
                  <c:v>1200.8699999999999</c:v>
                </c:pt>
                <c:pt idx="2">
                  <c:v>951.03</c:v>
                </c:pt>
                <c:pt idx="3">
                  <c:v>1063.25</c:v>
                </c:pt>
                <c:pt idx="4">
                  <c:v>1019.84</c:v>
                </c:pt>
              </c:numCache>
            </c:numRef>
          </c:val>
        </c:ser>
        <c:dLbls>
          <c:showLegendKey val="0"/>
          <c:showVal val="0"/>
          <c:showCatName val="0"/>
          <c:showSerName val="0"/>
          <c:showPercent val="0"/>
          <c:showBubbleSize val="0"/>
        </c:dLbls>
        <c:gapWidth val="150"/>
        <c:axId val="417288224"/>
        <c:axId val="417288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1189.0999999999999</c:v>
                </c:pt>
                <c:pt idx="1">
                  <c:v>1115.1099999999999</c:v>
                </c:pt>
                <c:pt idx="2">
                  <c:v>854.16</c:v>
                </c:pt>
                <c:pt idx="3">
                  <c:v>848.31</c:v>
                </c:pt>
                <c:pt idx="4">
                  <c:v>774.99</c:v>
                </c:pt>
              </c:numCache>
            </c:numRef>
          </c:val>
          <c:smooth val="0"/>
        </c:ser>
        <c:dLbls>
          <c:showLegendKey val="0"/>
          <c:showVal val="0"/>
          <c:showCatName val="0"/>
          <c:showSerName val="0"/>
          <c:showPercent val="0"/>
          <c:showBubbleSize val="0"/>
        </c:dLbls>
        <c:marker val="1"/>
        <c:smooth val="0"/>
        <c:axId val="417288224"/>
        <c:axId val="417288616"/>
      </c:lineChart>
      <c:dateAx>
        <c:axId val="417288224"/>
        <c:scaling>
          <c:orientation val="minMax"/>
        </c:scaling>
        <c:delete val="1"/>
        <c:axPos val="b"/>
        <c:numFmt formatCode="ge" sourceLinked="1"/>
        <c:majorTickMark val="none"/>
        <c:minorTickMark val="none"/>
        <c:tickLblPos val="none"/>
        <c:crossAx val="417288616"/>
        <c:crosses val="autoZero"/>
        <c:auto val="1"/>
        <c:lblOffset val="100"/>
        <c:baseTimeUnit val="years"/>
      </c:dateAx>
      <c:valAx>
        <c:axId val="417288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728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99.55</c:v>
                </c:pt>
                <c:pt idx="1">
                  <c:v>90.3</c:v>
                </c:pt>
                <c:pt idx="2">
                  <c:v>88.04</c:v>
                </c:pt>
                <c:pt idx="3">
                  <c:v>99.66</c:v>
                </c:pt>
                <c:pt idx="4">
                  <c:v>103.67</c:v>
                </c:pt>
              </c:numCache>
            </c:numRef>
          </c:val>
        </c:ser>
        <c:dLbls>
          <c:showLegendKey val="0"/>
          <c:showVal val="0"/>
          <c:showCatName val="0"/>
          <c:showSerName val="0"/>
          <c:showPercent val="0"/>
          <c:showBubbleSize val="0"/>
        </c:dLbls>
        <c:gapWidth val="150"/>
        <c:axId val="417289792"/>
        <c:axId val="537998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78.78</c:v>
                </c:pt>
                <c:pt idx="1">
                  <c:v>79.540000000000006</c:v>
                </c:pt>
                <c:pt idx="2">
                  <c:v>93.13</c:v>
                </c:pt>
                <c:pt idx="3">
                  <c:v>94.38</c:v>
                </c:pt>
                <c:pt idx="4">
                  <c:v>96.57</c:v>
                </c:pt>
              </c:numCache>
            </c:numRef>
          </c:val>
          <c:smooth val="0"/>
        </c:ser>
        <c:dLbls>
          <c:showLegendKey val="0"/>
          <c:showVal val="0"/>
          <c:showCatName val="0"/>
          <c:showSerName val="0"/>
          <c:showPercent val="0"/>
          <c:showBubbleSize val="0"/>
        </c:dLbls>
        <c:marker val="1"/>
        <c:smooth val="0"/>
        <c:axId val="417289792"/>
        <c:axId val="537998840"/>
      </c:lineChart>
      <c:dateAx>
        <c:axId val="417289792"/>
        <c:scaling>
          <c:orientation val="minMax"/>
        </c:scaling>
        <c:delete val="1"/>
        <c:axPos val="b"/>
        <c:numFmt formatCode="ge" sourceLinked="1"/>
        <c:majorTickMark val="none"/>
        <c:minorTickMark val="none"/>
        <c:tickLblPos val="none"/>
        <c:crossAx val="537998840"/>
        <c:crosses val="autoZero"/>
        <c:auto val="1"/>
        <c:lblOffset val="100"/>
        <c:baseTimeUnit val="years"/>
      </c:dateAx>
      <c:valAx>
        <c:axId val="537998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728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174.55</c:v>
                </c:pt>
                <c:pt idx="1">
                  <c:v>191.94</c:v>
                </c:pt>
                <c:pt idx="2">
                  <c:v>195.83</c:v>
                </c:pt>
                <c:pt idx="3">
                  <c:v>172.92</c:v>
                </c:pt>
                <c:pt idx="4">
                  <c:v>165.9</c:v>
                </c:pt>
              </c:numCache>
            </c:numRef>
          </c:val>
        </c:ser>
        <c:dLbls>
          <c:showLegendKey val="0"/>
          <c:showVal val="0"/>
          <c:showCatName val="0"/>
          <c:showSerName val="0"/>
          <c:showPercent val="0"/>
          <c:showBubbleSize val="0"/>
        </c:dLbls>
        <c:gapWidth val="150"/>
        <c:axId val="538000016"/>
        <c:axId val="538000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199.32</c:v>
                </c:pt>
                <c:pt idx="1">
                  <c:v>199.36</c:v>
                </c:pt>
                <c:pt idx="2">
                  <c:v>167.97</c:v>
                </c:pt>
                <c:pt idx="3">
                  <c:v>165.45</c:v>
                </c:pt>
                <c:pt idx="4">
                  <c:v>161.54</c:v>
                </c:pt>
              </c:numCache>
            </c:numRef>
          </c:val>
          <c:smooth val="0"/>
        </c:ser>
        <c:dLbls>
          <c:showLegendKey val="0"/>
          <c:showVal val="0"/>
          <c:showCatName val="0"/>
          <c:showSerName val="0"/>
          <c:showPercent val="0"/>
          <c:showBubbleSize val="0"/>
        </c:dLbls>
        <c:marker val="1"/>
        <c:smooth val="0"/>
        <c:axId val="538000016"/>
        <c:axId val="538000408"/>
      </c:lineChart>
      <c:dateAx>
        <c:axId val="538000016"/>
        <c:scaling>
          <c:orientation val="minMax"/>
        </c:scaling>
        <c:delete val="1"/>
        <c:axPos val="b"/>
        <c:numFmt formatCode="ge" sourceLinked="1"/>
        <c:majorTickMark val="none"/>
        <c:minorTickMark val="none"/>
        <c:tickLblPos val="none"/>
        <c:crossAx val="538000408"/>
        <c:crosses val="autoZero"/>
        <c:auto val="1"/>
        <c:lblOffset val="100"/>
        <c:baseTimeUnit val="years"/>
      </c:dateAx>
      <c:valAx>
        <c:axId val="538000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800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S7" zoomScaleNormal="100"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宮城県　名取市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Bd1</v>
      </c>
      <c r="X8" s="49"/>
      <c r="Y8" s="49"/>
      <c r="Z8" s="49"/>
      <c r="AA8" s="49"/>
      <c r="AB8" s="49"/>
      <c r="AC8" s="49"/>
      <c r="AD8" s="50" t="s">
        <v>122</v>
      </c>
      <c r="AE8" s="50"/>
      <c r="AF8" s="50"/>
      <c r="AG8" s="50"/>
      <c r="AH8" s="50"/>
      <c r="AI8" s="50"/>
      <c r="AJ8" s="50"/>
      <c r="AK8" s="4"/>
      <c r="AL8" s="51">
        <f>データ!S6</f>
        <v>77845</v>
      </c>
      <c r="AM8" s="51"/>
      <c r="AN8" s="51"/>
      <c r="AO8" s="51"/>
      <c r="AP8" s="51"/>
      <c r="AQ8" s="51"/>
      <c r="AR8" s="51"/>
      <c r="AS8" s="51"/>
      <c r="AT8" s="46">
        <f>データ!T6</f>
        <v>98.17</v>
      </c>
      <c r="AU8" s="46"/>
      <c r="AV8" s="46"/>
      <c r="AW8" s="46"/>
      <c r="AX8" s="46"/>
      <c r="AY8" s="46"/>
      <c r="AZ8" s="46"/>
      <c r="BA8" s="46"/>
      <c r="BB8" s="46">
        <f>データ!U6</f>
        <v>792.96</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63.49</v>
      </c>
      <c r="J10" s="46"/>
      <c r="K10" s="46"/>
      <c r="L10" s="46"/>
      <c r="M10" s="46"/>
      <c r="N10" s="46"/>
      <c r="O10" s="46"/>
      <c r="P10" s="46">
        <f>データ!P6</f>
        <v>91.39</v>
      </c>
      <c r="Q10" s="46"/>
      <c r="R10" s="46"/>
      <c r="S10" s="46"/>
      <c r="T10" s="46"/>
      <c r="U10" s="46"/>
      <c r="V10" s="46"/>
      <c r="W10" s="46">
        <f>データ!Q6</f>
        <v>93.75</v>
      </c>
      <c r="X10" s="46"/>
      <c r="Y10" s="46"/>
      <c r="Z10" s="46"/>
      <c r="AA10" s="46"/>
      <c r="AB10" s="46"/>
      <c r="AC10" s="46"/>
      <c r="AD10" s="51">
        <f>データ!R6</f>
        <v>3240</v>
      </c>
      <c r="AE10" s="51"/>
      <c r="AF10" s="51"/>
      <c r="AG10" s="51"/>
      <c r="AH10" s="51"/>
      <c r="AI10" s="51"/>
      <c r="AJ10" s="51"/>
      <c r="AK10" s="2"/>
      <c r="AL10" s="51">
        <f>データ!V6</f>
        <v>71252</v>
      </c>
      <c r="AM10" s="51"/>
      <c r="AN10" s="51"/>
      <c r="AO10" s="51"/>
      <c r="AP10" s="51"/>
      <c r="AQ10" s="51"/>
      <c r="AR10" s="51"/>
      <c r="AS10" s="51"/>
      <c r="AT10" s="46">
        <f>データ!W6</f>
        <v>18.28</v>
      </c>
      <c r="AU10" s="46"/>
      <c r="AV10" s="46"/>
      <c r="AW10" s="46"/>
      <c r="AX10" s="46"/>
      <c r="AY10" s="46"/>
      <c r="AZ10" s="46"/>
      <c r="BA10" s="46"/>
      <c r="BB10" s="46">
        <f>データ!X6</f>
        <v>3897.81</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119</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7" t="s">
        <v>121</v>
      </c>
      <c r="BM47" s="78"/>
      <c r="BN47" s="78"/>
      <c r="BO47" s="78"/>
      <c r="BP47" s="78"/>
      <c r="BQ47" s="78"/>
      <c r="BR47" s="78"/>
      <c r="BS47" s="78"/>
      <c r="BT47" s="78"/>
      <c r="BU47" s="78"/>
      <c r="BV47" s="78"/>
      <c r="BW47" s="78"/>
      <c r="BX47" s="78"/>
      <c r="BY47" s="78"/>
      <c r="BZ47" s="79"/>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7"/>
      <c r="BM48" s="78"/>
      <c r="BN48" s="78"/>
      <c r="BO48" s="78"/>
      <c r="BP48" s="78"/>
      <c r="BQ48" s="78"/>
      <c r="BR48" s="78"/>
      <c r="BS48" s="78"/>
      <c r="BT48" s="78"/>
      <c r="BU48" s="78"/>
      <c r="BV48" s="78"/>
      <c r="BW48" s="78"/>
      <c r="BX48" s="78"/>
      <c r="BY48" s="78"/>
      <c r="BZ48" s="79"/>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7"/>
      <c r="BM49" s="78"/>
      <c r="BN49" s="78"/>
      <c r="BO49" s="78"/>
      <c r="BP49" s="78"/>
      <c r="BQ49" s="78"/>
      <c r="BR49" s="78"/>
      <c r="BS49" s="78"/>
      <c r="BT49" s="78"/>
      <c r="BU49" s="78"/>
      <c r="BV49" s="78"/>
      <c r="BW49" s="78"/>
      <c r="BX49" s="78"/>
      <c r="BY49" s="78"/>
      <c r="BZ49" s="79"/>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7"/>
      <c r="BM50" s="78"/>
      <c r="BN50" s="78"/>
      <c r="BO50" s="78"/>
      <c r="BP50" s="78"/>
      <c r="BQ50" s="78"/>
      <c r="BR50" s="78"/>
      <c r="BS50" s="78"/>
      <c r="BT50" s="78"/>
      <c r="BU50" s="78"/>
      <c r="BV50" s="78"/>
      <c r="BW50" s="78"/>
      <c r="BX50" s="78"/>
      <c r="BY50" s="78"/>
      <c r="BZ50" s="79"/>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7"/>
      <c r="BM51" s="78"/>
      <c r="BN51" s="78"/>
      <c r="BO51" s="78"/>
      <c r="BP51" s="78"/>
      <c r="BQ51" s="78"/>
      <c r="BR51" s="78"/>
      <c r="BS51" s="78"/>
      <c r="BT51" s="78"/>
      <c r="BU51" s="78"/>
      <c r="BV51" s="78"/>
      <c r="BW51" s="78"/>
      <c r="BX51" s="78"/>
      <c r="BY51" s="78"/>
      <c r="BZ51" s="79"/>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7"/>
      <c r="BM52" s="78"/>
      <c r="BN52" s="78"/>
      <c r="BO52" s="78"/>
      <c r="BP52" s="78"/>
      <c r="BQ52" s="78"/>
      <c r="BR52" s="78"/>
      <c r="BS52" s="78"/>
      <c r="BT52" s="78"/>
      <c r="BU52" s="78"/>
      <c r="BV52" s="78"/>
      <c r="BW52" s="78"/>
      <c r="BX52" s="78"/>
      <c r="BY52" s="78"/>
      <c r="BZ52" s="79"/>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7"/>
      <c r="BM53" s="78"/>
      <c r="BN53" s="78"/>
      <c r="BO53" s="78"/>
      <c r="BP53" s="78"/>
      <c r="BQ53" s="78"/>
      <c r="BR53" s="78"/>
      <c r="BS53" s="78"/>
      <c r="BT53" s="78"/>
      <c r="BU53" s="78"/>
      <c r="BV53" s="78"/>
      <c r="BW53" s="78"/>
      <c r="BX53" s="78"/>
      <c r="BY53" s="78"/>
      <c r="BZ53" s="79"/>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7"/>
      <c r="BM54" s="78"/>
      <c r="BN54" s="78"/>
      <c r="BO54" s="78"/>
      <c r="BP54" s="78"/>
      <c r="BQ54" s="78"/>
      <c r="BR54" s="78"/>
      <c r="BS54" s="78"/>
      <c r="BT54" s="78"/>
      <c r="BU54" s="78"/>
      <c r="BV54" s="78"/>
      <c r="BW54" s="78"/>
      <c r="BX54" s="78"/>
      <c r="BY54" s="78"/>
      <c r="BZ54" s="79"/>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7"/>
      <c r="BM55" s="78"/>
      <c r="BN55" s="78"/>
      <c r="BO55" s="78"/>
      <c r="BP55" s="78"/>
      <c r="BQ55" s="78"/>
      <c r="BR55" s="78"/>
      <c r="BS55" s="78"/>
      <c r="BT55" s="78"/>
      <c r="BU55" s="78"/>
      <c r="BV55" s="78"/>
      <c r="BW55" s="78"/>
      <c r="BX55" s="78"/>
      <c r="BY55" s="78"/>
      <c r="BZ55" s="79"/>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7"/>
      <c r="BM56" s="78"/>
      <c r="BN56" s="78"/>
      <c r="BO56" s="78"/>
      <c r="BP56" s="78"/>
      <c r="BQ56" s="78"/>
      <c r="BR56" s="78"/>
      <c r="BS56" s="78"/>
      <c r="BT56" s="78"/>
      <c r="BU56" s="78"/>
      <c r="BV56" s="78"/>
      <c r="BW56" s="78"/>
      <c r="BX56" s="78"/>
      <c r="BY56" s="78"/>
      <c r="BZ56" s="79"/>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7"/>
      <c r="BM57" s="78"/>
      <c r="BN57" s="78"/>
      <c r="BO57" s="78"/>
      <c r="BP57" s="78"/>
      <c r="BQ57" s="78"/>
      <c r="BR57" s="78"/>
      <c r="BS57" s="78"/>
      <c r="BT57" s="78"/>
      <c r="BU57" s="78"/>
      <c r="BV57" s="78"/>
      <c r="BW57" s="78"/>
      <c r="BX57" s="78"/>
      <c r="BY57" s="78"/>
      <c r="BZ57" s="79"/>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7"/>
      <c r="BM58" s="78"/>
      <c r="BN58" s="78"/>
      <c r="BO58" s="78"/>
      <c r="BP58" s="78"/>
      <c r="BQ58" s="78"/>
      <c r="BR58" s="78"/>
      <c r="BS58" s="78"/>
      <c r="BT58" s="78"/>
      <c r="BU58" s="78"/>
      <c r="BV58" s="78"/>
      <c r="BW58" s="78"/>
      <c r="BX58" s="78"/>
      <c r="BY58" s="78"/>
      <c r="BZ58" s="79"/>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7"/>
      <c r="BM59" s="78"/>
      <c r="BN59" s="78"/>
      <c r="BO59" s="78"/>
      <c r="BP59" s="78"/>
      <c r="BQ59" s="78"/>
      <c r="BR59" s="78"/>
      <c r="BS59" s="78"/>
      <c r="BT59" s="78"/>
      <c r="BU59" s="78"/>
      <c r="BV59" s="78"/>
      <c r="BW59" s="78"/>
      <c r="BX59" s="78"/>
      <c r="BY59" s="78"/>
      <c r="BZ59" s="79"/>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7"/>
      <c r="BM60" s="78"/>
      <c r="BN60" s="78"/>
      <c r="BO60" s="78"/>
      <c r="BP60" s="78"/>
      <c r="BQ60" s="78"/>
      <c r="BR60" s="78"/>
      <c r="BS60" s="78"/>
      <c r="BT60" s="78"/>
      <c r="BU60" s="78"/>
      <c r="BV60" s="78"/>
      <c r="BW60" s="78"/>
      <c r="BX60" s="78"/>
      <c r="BY60" s="78"/>
      <c r="BZ60" s="79"/>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7"/>
      <c r="BM61" s="78"/>
      <c r="BN61" s="78"/>
      <c r="BO61" s="78"/>
      <c r="BP61" s="78"/>
      <c r="BQ61" s="78"/>
      <c r="BR61" s="78"/>
      <c r="BS61" s="78"/>
      <c r="BT61" s="78"/>
      <c r="BU61" s="78"/>
      <c r="BV61" s="78"/>
      <c r="BW61" s="78"/>
      <c r="BX61" s="78"/>
      <c r="BY61" s="78"/>
      <c r="BZ61" s="79"/>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7"/>
      <c r="BM62" s="78"/>
      <c r="BN62" s="78"/>
      <c r="BO62" s="78"/>
      <c r="BP62" s="78"/>
      <c r="BQ62" s="78"/>
      <c r="BR62" s="78"/>
      <c r="BS62" s="78"/>
      <c r="BT62" s="78"/>
      <c r="BU62" s="78"/>
      <c r="BV62" s="78"/>
      <c r="BW62" s="78"/>
      <c r="BX62" s="78"/>
      <c r="BY62" s="78"/>
      <c r="BZ62" s="79"/>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80"/>
      <c r="BM63" s="81"/>
      <c r="BN63" s="81"/>
      <c r="BO63" s="81"/>
      <c r="BP63" s="81"/>
      <c r="BQ63" s="81"/>
      <c r="BR63" s="81"/>
      <c r="BS63" s="81"/>
      <c r="BT63" s="81"/>
      <c r="BU63" s="81"/>
      <c r="BV63" s="81"/>
      <c r="BW63" s="81"/>
      <c r="BX63" s="81"/>
      <c r="BY63" s="81"/>
      <c r="BZ63" s="82"/>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7" t="s">
        <v>120</v>
      </c>
      <c r="BM66" s="78"/>
      <c r="BN66" s="78"/>
      <c r="BO66" s="78"/>
      <c r="BP66" s="78"/>
      <c r="BQ66" s="78"/>
      <c r="BR66" s="78"/>
      <c r="BS66" s="78"/>
      <c r="BT66" s="78"/>
      <c r="BU66" s="78"/>
      <c r="BV66" s="78"/>
      <c r="BW66" s="78"/>
      <c r="BX66" s="78"/>
      <c r="BY66" s="78"/>
      <c r="BZ66" s="79"/>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7"/>
      <c r="BM67" s="78"/>
      <c r="BN67" s="78"/>
      <c r="BO67" s="78"/>
      <c r="BP67" s="78"/>
      <c r="BQ67" s="78"/>
      <c r="BR67" s="78"/>
      <c r="BS67" s="78"/>
      <c r="BT67" s="78"/>
      <c r="BU67" s="78"/>
      <c r="BV67" s="78"/>
      <c r="BW67" s="78"/>
      <c r="BX67" s="78"/>
      <c r="BY67" s="78"/>
      <c r="BZ67" s="79"/>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7"/>
      <c r="BM68" s="78"/>
      <c r="BN68" s="78"/>
      <c r="BO68" s="78"/>
      <c r="BP68" s="78"/>
      <c r="BQ68" s="78"/>
      <c r="BR68" s="78"/>
      <c r="BS68" s="78"/>
      <c r="BT68" s="78"/>
      <c r="BU68" s="78"/>
      <c r="BV68" s="78"/>
      <c r="BW68" s="78"/>
      <c r="BX68" s="78"/>
      <c r="BY68" s="78"/>
      <c r="BZ68" s="79"/>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7"/>
      <c r="BM69" s="78"/>
      <c r="BN69" s="78"/>
      <c r="BO69" s="78"/>
      <c r="BP69" s="78"/>
      <c r="BQ69" s="78"/>
      <c r="BR69" s="78"/>
      <c r="BS69" s="78"/>
      <c r="BT69" s="78"/>
      <c r="BU69" s="78"/>
      <c r="BV69" s="78"/>
      <c r="BW69" s="78"/>
      <c r="BX69" s="78"/>
      <c r="BY69" s="78"/>
      <c r="BZ69" s="79"/>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7"/>
      <c r="BM70" s="78"/>
      <c r="BN70" s="78"/>
      <c r="BO70" s="78"/>
      <c r="BP70" s="78"/>
      <c r="BQ70" s="78"/>
      <c r="BR70" s="78"/>
      <c r="BS70" s="78"/>
      <c r="BT70" s="78"/>
      <c r="BU70" s="78"/>
      <c r="BV70" s="78"/>
      <c r="BW70" s="78"/>
      <c r="BX70" s="78"/>
      <c r="BY70" s="78"/>
      <c r="BZ70" s="79"/>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7"/>
      <c r="BM71" s="78"/>
      <c r="BN71" s="78"/>
      <c r="BO71" s="78"/>
      <c r="BP71" s="78"/>
      <c r="BQ71" s="78"/>
      <c r="BR71" s="78"/>
      <c r="BS71" s="78"/>
      <c r="BT71" s="78"/>
      <c r="BU71" s="78"/>
      <c r="BV71" s="78"/>
      <c r="BW71" s="78"/>
      <c r="BX71" s="78"/>
      <c r="BY71" s="78"/>
      <c r="BZ71" s="79"/>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7"/>
      <c r="BM72" s="78"/>
      <c r="BN72" s="78"/>
      <c r="BO72" s="78"/>
      <c r="BP72" s="78"/>
      <c r="BQ72" s="78"/>
      <c r="BR72" s="78"/>
      <c r="BS72" s="78"/>
      <c r="BT72" s="78"/>
      <c r="BU72" s="78"/>
      <c r="BV72" s="78"/>
      <c r="BW72" s="78"/>
      <c r="BX72" s="78"/>
      <c r="BY72" s="78"/>
      <c r="BZ72" s="79"/>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7"/>
      <c r="BM73" s="78"/>
      <c r="BN73" s="78"/>
      <c r="BO73" s="78"/>
      <c r="BP73" s="78"/>
      <c r="BQ73" s="78"/>
      <c r="BR73" s="78"/>
      <c r="BS73" s="78"/>
      <c r="BT73" s="78"/>
      <c r="BU73" s="78"/>
      <c r="BV73" s="78"/>
      <c r="BW73" s="78"/>
      <c r="BX73" s="78"/>
      <c r="BY73" s="78"/>
      <c r="BZ73" s="79"/>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7"/>
      <c r="BM74" s="78"/>
      <c r="BN74" s="78"/>
      <c r="BO74" s="78"/>
      <c r="BP74" s="78"/>
      <c r="BQ74" s="78"/>
      <c r="BR74" s="78"/>
      <c r="BS74" s="78"/>
      <c r="BT74" s="78"/>
      <c r="BU74" s="78"/>
      <c r="BV74" s="78"/>
      <c r="BW74" s="78"/>
      <c r="BX74" s="78"/>
      <c r="BY74" s="78"/>
      <c r="BZ74" s="79"/>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7"/>
      <c r="BM75" s="78"/>
      <c r="BN75" s="78"/>
      <c r="BO75" s="78"/>
      <c r="BP75" s="78"/>
      <c r="BQ75" s="78"/>
      <c r="BR75" s="78"/>
      <c r="BS75" s="78"/>
      <c r="BT75" s="78"/>
      <c r="BU75" s="78"/>
      <c r="BV75" s="78"/>
      <c r="BW75" s="78"/>
      <c r="BX75" s="78"/>
      <c r="BY75" s="78"/>
      <c r="BZ75" s="79"/>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7"/>
      <c r="BM76" s="78"/>
      <c r="BN76" s="78"/>
      <c r="BO76" s="78"/>
      <c r="BP76" s="78"/>
      <c r="BQ76" s="78"/>
      <c r="BR76" s="78"/>
      <c r="BS76" s="78"/>
      <c r="BT76" s="78"/>
      <c r="BU76" s="78"/>
      <c r="BV76" s="78"/>
      <c r="BW76" s="78"/>
      <c r="BX76" s="78"/>
      <c r="BY76" s="78"/>
      <c r="BZ76" s="79"/>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7"/>
      <c r="BM77" s="78"/>
      <c r="BN77" s="78"/>
      <c r="BO77" s="78"/>
      <c r="BP77" s="78"/>
      <c r="BQ77" s="78"/>
      <c r="BR77" s="78"/>
      <c r="BS77" s="78"/>
      <c r="BT77" s="78"/>
      <c r="BU77" s="78"/>
      <c r="BV77" s="78"/>
      <c r="BW77" s="78"/>
      <c r="BX77" s="78"/>
      <c r="BY77" s="78"/>
      <c r="BZ77" s="79"/>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7"/>
      <c r="BM78" s="78"/>
      <c r="BN78" s="78"/>
      <c r="BO78" s="78"/>
      <c r="BP78" s="78"/>
      <c r="BQ78" s="78"/>
      <c r="BR78" s="78"/>
      <c r="BS78" s="78"/>
      <c r="BT78" s="78"/>
      <c r="BU78" s="78"/>
      <c r="BV78" s="78"/>
      <c r="BW78" s="78"/>
      <c r="BX78" s="78"/>
      <c r="BY78" s="78"/>
      <c r="BZ78" s="79"/>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7"/>
      <c r="BM79" s="78"/>
      <c r="BN79" s="78"/>
      <c r="BO79" s="78"/>
      <c r="BP79" s="78"/>
      <c r="BQ79" s="78"/>
      <c r="BR79" s="78"/>
      <c r="BS79" s="78"/>
      <c r="BT79" s="78"/>
      <c r="BU79" s="78"/>
      <c r="BV79" s="78"/>
      <c r="BW79" s="78"/>
      <c r="BX79" s="78"/>
      <c r="BY79" s="78"/>
      <c r="BZ79" s="79"/>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7"/>
      <c r="BM80" s="78"/>
      <c r="BN80" s="78"/>
      <c r="BO80" s="78"/>
      <c r="BP80" s="78"/>
      <c r="BQ80" s="78"/>
      <c r="BR80" s="78"/>
      <c r="BS80" s="78"/>
      <c r="BT80" s="78"/>
      <c r="BU80" s="78"/>
      <c r="BV80" s="78"/>
      <c r="BW80" s="78"/>
      <c r="BX80" s="78"/>
      <c r="BY80" s="78"/>
      <c r="BZ80" s="79"/>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7"/>
      <c r="BM81" s="78"/>
      <c r="BN81" s="78"/>
      <c r="BO81" s="78"/>
      <c r="BP81" s="78"/>
      <c r="BQ81" s="78"/>
      <c r="BR81" s="78"/>
      <c r="BS81" s="78"/>
      <c r="BT81" s="78"/>
      <c r="BU81" s="78"/>
      <c r="BV81" s="78"/>
      <c r="BW81" s="78"/>
      <c r="BX81" s="78"/>
      <c r="BY81" s="78"/>
      <c r="BZ81" s="79"/>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0"/>
      <c r="BM82" s="81"/>
      <c r="BN82" s="81"/>
      <c r="BO82" s="81"/>
      <c r="BP82" s="81"/>
      <c r="BQ82" s="81"/>
      <c r="BR82" s="81"/>
      <c r="BS82" s="81"/>
      <c r="BT82" s="81"/>
      <c r="BU82" s="81"/>
      <c r="BV82" s="81"/>
      <c r="BW82" s="81"/>
      <c r="BX82" s="81"/>
      <c r="BY82" s="81"/>
      <c r="BZ82" s="82"/>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84" t="s">
        <v>64</v>
      </c>
      <c r="I3" s="85"/>
      <c r="J3" s="85"/>
      <c r="K3" s="85"/>
      <c r="L3" s="85"/>
      <c r="M3" s="85"/>
      <c r="N3" s="85"/>
      <c r="O3" s="85"/>
      <c r="P3" s="85"/>
      <c r="Q3" s="85"/>
      <c r="R3" s="85"/>
      <c r="S3" s="85"/>
      <c r="T3" s="85"/>
      <c r="U3" s="85"/>
      <c r="V3" s="85"/>
      <c r="W3" s="85"/>
      <c r="X3" s="86"/>
      <c r="Y3" s="90" t="s">
        <v>65</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66</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c r="A4" s="29" t="s">
        <v>67</v>
      </c>
      <c r="B4" s="31"/>
      <c r="C4" s="31"/>
      <c r="D4" s="31"/>
      <c r="E4" s="31"/>
      <c r="F4" s="31"/>
      <c r="G4" s="31"/>
      <c r="H4" s="87"/>
      <c r="I4" s="88"/>
      <c r="J4" s="88"/>
      <c r="K4" s="88"/>
      <c r="L4" s="88"/>
      <c r="M4" s="88"/>
      <c r="N4" s="88"/>
      <c r="O4" s="88"/>
      <c r="P4" s="88"/>
      <c r="Q4" s="88"/>
      <c r="R4" s="88"/>
      <c r="S4" s="88"/>
      <c r="T4" s="88"/>
      <c r="U4" s="88"/>
      <c r="V4" s="88"/>
      <c r="W4" s="88"/>
      <c r="X4" s="89"/>
      <c r="Y4" s="83" t="s">
        <v>68</v>
      </c>
      <c r="Z4" s="83"/>
      <c r="AA4" s="83"/>
      <c r="AB4" s="83"/>
      <c r="AC4" s="83"/>
      <c r="AD4" s="83"/>
      <c r="AE4" s="83"/>
      <c r="AF4" s="83"/>
      <c r="AG4" s="83"/>
      <c r="AH4" s="83"/>
      <c r="AI4" s="83"/>
      <c r="AJ4" s="83" t="s">
        <v>69</v>
      </c>
      <c r="AK4" s="83"/>
      <c r="AL4" s="83"/>
      <c r="AM4" s="83"/>
      <c r="AN4" s="83"/>
      <c r="AO4" s="83"/>
      <c r="AP4" s="83"/>
      <c r="AQ4" s="83"/>
      <c r="AR4" s="83"/>
      <c r="AS4" s="83"/>
      <c r="AT4" s="83"/>
      <c r="AU4" s="83" t="s">
        <v>70</v>
      </c>
      <c r="AV4" s="83"/>
      <c r="AW4" s="83"/>
      <c r="AX4" s="83"/>
      <c r="AY4" s="83"/>
      <c r="AZ4" s="83"/>
      <c r="BA4" s="83"/>
      <c r="BB4" s="83"/>
      <c r="BC4" s="83"/>
      <c r="BD4" s="83"/>
      <c r="BE4" s="83"/>
      <c r="BF4" s="83" t="s">
        <v>71</v>
      </c>
      <c r="BG4" s="83"/>
      <c r="BH4" s="83"/>
      <c r="BI4" s="83"/>
      <c r="BJ4" s="83"/>
      <c r="BK4" s="83"/>
      <c r="BL4" s="83"/>
      <c r="BM4" s="83"/>
      <c r="BN4" s="83"/>
      <c r="BO4" s="83"/>
      <c r="BP4" s="83"/>
      <c r="BQ4" s="83" t="s">
        <v>72</v>
      </c>
      <c r="BR4" s="83"/>
      <c r="BS4" s="83"/>
      <c r="BT4" s="83"/>
      <c r="BU4" s="83"/>
      <c r="BV4" s="83"/>
      <c r="BW4" s="83"/>
      <c r="BX4" s="83"/>
      <c r="BY4" s="83"/>
      <c r="BZ4" s="83"/>
      <c r="CA4" s="83"/>
      <c r="CB4" s="83" t="s">
        <v>73</v>
      </c>
      <c r="CC4" s="83"/>
      <c r="CD4" s="83"/>
      <c r="CE4" s="83"/>
      <c r="CF4" s="83"/>
      <c r="CG4" s="83"/>
      <c r="CH4" s="83"/>
      <c r="CI4" s="83"/>
      <c r="CJ4" s="83"/>
      <c r="CK4" s="83"/>
      <c r="CL4" s="83"/>
      <c r="CM4" s="83" t="s">
        <v>74</v>
      </c>
      <c r="CN4" s="83"/>
      <c r="CO4" s="83"/>
      <c r="CP4" s="83"/>
      <c r="CQ4" s="83"/>
      <c r="CR4" s="83"/>
      <c r="CS4" s="83"/>
      <c r="CT4" s="83"/>
      <c r="CU4" s="83"/>
      <c r="CV4" s="83"/>
      <c r="CW4" s="83"/>
      <c r="CX4" s="83" t="s">
        <v>75</v>
      </c>
      <c r="CY4" s="83"/>
      <c r="CZ4" s="83"/>
      <c r="DA4" s="83"/>
      <c r="DB4" s="83"/>
      <c r="DC4" s="83"/>
      <c r="DD4" s="83"/>
      <c r="DE4" s="83"/>
      <c r="DF4" s="83"/>
      <c r="DG4" s="83"/>
      <c r="DH4" s="83"/>
      <c r="DI4" s="83" t="s">
        <v>76</v>
      </c>
      <c r="DJ4" s="83"/>
      <c r="DK4" s="83"/>
      <c r="DL4" s="83"/>
      <c r="DM4" s="83"/>
      <c r="DN4" s="83"/>
      <c r="DO4" s="83"/>
      <c r="DP4" s="83"/>
      <c r="DQ4" s="83"/>
      <c r="DR4" s="83"/>
      <c r="DS4" s="83"/>
      <c r="DT4" s="83" t="s">
        <v>77</v>
      </c>
      <c r="DU4" s="83"/>
      <c r="DV4" s="83"/>
      <c r="DW4" s="83"/>
      <c r="DX4" s="83"/>
      <c r="DY4" s="83"/>
      <c r="DZ4" s="83"/>
      <c r="EA4" s="83"/>
      <c r="EB4" s="83"/>
      <c r="EC4" s="83"/>
      <c r="ED4" s="83"/>
      <c r="EE4" s="83" t="s">
        <v>78</v>
      </c>
      <c r="EF4" s="83"/>
      <c r="EG4" s="83"/>
      <c r="EH4" s="83"/>
      <c r="EI4" s="83"/>
      <c r="EJ4" s="83"/>
      <c r="EK4" s="83"/>
      <c r="EL4" s="83"/>
      <c r="EM4" s="83"/>
      <c r="EN4" s="83"/>
      <c r="EO4" s="83"/>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42072</v>
      </c>
      <c r="D6" s="34">
        <f t="shared" si="3"/>
        <v>46</v>
      </c>
      <c r="E6" s="34">
        <f t="shared" si="3"/>
        <v>17</v>
      </c>
      <c r="F6" s="34">
        <f t="shared" si="3"/>
        <v>1</v>
      </c>
      <c r="G6" s="34">
        <f t="shared" si="3"/>
        <v>0</v>
      </c>
      <c r="H6" s="34" t="str">
        <f t="shared" si="3"/>
        <v>宮城県　名取市</v>
      </c>
      <c r="I6" s="34" t="str">
        <f t="shared" si="3"/>
        <v>法適用</v>
      </c>
      <c r="J6" s="34" t="str">
        <f t="shared" si="3"/>
        <v>下水道事業</v>
      </c>
      <c r="K6" s="34" t="str">
        <f t="shared" si="3"/>
        <v>公共下水道</v>
      </c>
      <c r="L6" s="34" t="str">
        <f t="shared" si="3"/>
        <v>Bd1</v>
      </c>
      <c r="M6" s="34">
        <f t="shared" si="3"/>
        <v>0</v>
      </c>
      <c r="N6" s="35" t="str">
        <f t="shared" si="3"/>
        <v>-</v>
      </c>
      <c r="O6" s="35">
        <f t="shared" si="3"/>
        <v>63.49</v>
      </c>
      <c r="P6" s="35">
        <f t="shared" si="3"/>
        <v>91.39</v>
      </c>
      <c r="Q6" s="35">
        <f t="shared" si="3"/>
        <v>93.75</v>
      </c>
      <c r="R6" s="35">
        <f t="shared" si="3"/>
        <v>3240</v>
      </c>
      <c r="S6" s="35">
        <f t="shared" si="3"/>
        <v>77845</v>
      </c>
      <c r="T6" s="35">
        <f t="shared" si="3"/>
        <v>98.17</v>
      </c>
      <c r="U6" s="35">
        <f t="shared" si="3"/>
        <v>792.96</v>
      </c>
      <c r="V6" s="35">
        <f t="shared" si="3"/>
        <v>71252</v>
      </c>
      <c r="W6" s="35">
        <f t="shared" si="3"/>
        <v>18.28</v>
      </c>
      <c r="X6" s="35">
        <f t="shared" si="3"/>
        <v>3897.81</v>
      </c>
      <c r="Y6" s="36">
        <f>IF(Y7="",NA(),Y7)</f>
        <v>100.57</v>
      </c>
      <c r="Z6" s="36">
        <f t="shared" ref="Z6:AH6" si="4">IF(Z7="",NA(),Z7)</f>
        <v>96.9</v>
      </c>
      <c r="AA6" s="36">
        <f t="shared" si="4"/>
        <v>98.75</v>
      </c>
      <c r="AB6" s="36">
        <f t="shared" si="4"/>
        <v>101.23</v>
      </c>
      <c r="AC6" s="36">
        <f t="shared" si="4"/>
        <v>96.61</v>
      </c>
      <c r="AD6" s="36">
        <f t="shared" si="4"/>
        <v>101.61</v>
      </c>
      <c r="AE6" s="36">
        <f t="shared" si="4"/>
        <v>104.97</v>
      </c>
      <c r="AF6" s="36">
        <f t="shared" si="4"/>
        <v>108.77</v>
      </c>
      <c r="AG6" s="36">
        <f t="shared" si="4"/>
        <v>109.48</v>
      </c>
      <c r="AH6" s="36">
        <f t="shared" si="4"/>
        <v>109.27</v>
      </c>
      <c r="AI6" s="35" t="str">
        <f>IF(AI7="","",IF(AI7="-","【-】","【"&amp;SUBSTITUTE(TEXT(AI7,"#,##0.00"),"-","△")&amp;"】"))</f>
        <v>【108.57】</v>
      </c>
      <c r="AJ6" s="36">
        <f>IF(AJ7="",NA(),AJ7)</f>
        <v>243.45</v>
      </c>
      <c r="AK6" s="36">
        <f t="shared" ref="AK6:AS6" si="5">IF(AK7="",NA(),AK7)</f>
        <v>244.05</v>
      </c>
      <c r="AL6" s="36">
        <f t="shared" si="5"/>
        <v>172.76</v>
      </c>
      <c r="AM6" s="36">
        <f t="shared" si="5"/>
        <v>190.58</v>
      </c>
      <c r="AN6" s="36">
        <f t="shared" si="5"/>
        <v>194.03</v>
      </c>
      <c r="AO6" s="36">
        <f t="shared" si="5"/>
        <v>51.83</v>
      </c>
      <c r="AP6" s="36">
        <f t="shared" si="5"/>
        <v>52.88</v>
      </c>
      <c r="AQ6" s="36">
        <f t="shared" si="5"/>
        <v>21.47</v>
      </c>
      <c r="AR6" s="36">
        <f t="shared" si="5"/>
        <v>16.34</v>
      </c>
      <c r="AS6" s="36">
        <f t="shared" si="5"/>
        <v>15.65</v>
      </c>
      <c r="AT6" s="35" t="str">
        <f>IF(AT7="","",IF(AT7="-","【-】","【"&amp;SUBSTITUTE(TEXT(AT7,"#,##0.00"),"-","△")&amp;"】"))</f>
        <v>【4.38】</v>
      </c>
      <c r="AU6" s="36">
        <f>IF(AU7="",NA(),AU7)</f>
        <v>211.76</v>
      </c>
      <c r="AV6" s="36">
        <f t="shared" ref="AV6:BD6" si="6">IF(AV7="",NA(),AV7)</f>
        <v>448.86</v>
      </c>
      <c r="AW6" s="36">
        <f t="shared" si="6"/>
        <v>41.79</v>
      </c>
      <c r="AX6" s="36">
        <f t="shared" si="6"/>
        <v>58.25</v>
      </c>
      <c r="AY6" s="36">
        <f t="shared" si="6"/>
        <v>65.680000000000007</v>
      </c>
      <c r="AZ6" s="36">
        <f t="shared" si="6"/>
        <v>231.37</v>
      </c>
      <c r="BA6" s="36">
        <f t="shared" si="6"/>
        <v>539.27</v>
      </c>
      <c r="BB6" s="36">
        <f t="shared" si="6"/>
        <v>79.239999999999995</v>
      </c>
      <c r="BC6" s="36">
        <f t="shared" si="6"/>
        <v>78.930000000000007</v>
      </c>
      <c r="BD6" s="36">
        <f t="shared" si="6"/>
        <v>77.94</v>
      </c>
      <c r="BE6" s="35" t="str">
        <f>IF(BE7="","",IF(BE7="-","【-】","【"&amp;SUBSTITUTE(TEXT(BE7,"#,##0.00"),"-","△")&amp;"】"))</f>
        <v>【59.95】</v>
      </c>
      <c r="BF6" s="36">
        <f>IF(BF7="",NA(),BF7)</f>
        <v>1222.74</v>
      </c>
      <c r="BG6" s="36">
        <f t="shared" ref="BG6:BO6" si="7">IF(BG7="",NA(),BG7)</f>
        <v>1200.8699999999999</v>
      </c>
      <c r="BH6" s="36">
        <f t="shared" si="7"/>
        <v>951.03</v>
      </c>
      <c r="BI6" s="36">
        <f t="shared" si="7"/>
        <v>1063.25</v>
      </c>
      <c r="BJ6" s="36">
        <f t="shared" si="7"/>
        <v>1019.84</v>
      </c>
      <c r="BK6" s="36">
        <f t="shared" si="7"/>
        <v>1189.0999999999999</v>
      </c>
      <c r="BL6" s="36">
        <f t="shared" si="7"/>
        <v>1115.1099999999999</v>
      </c>
      <c r="BM6" s="36">
        <f t="shared" si="7"/>
        <v>854.16</v>
      </c>
      <c r="BN6" s="36">
        <f t="shared" si="7"/>
        <v>848.31</v>
      </c>
      <c r="BO6" s="36">
        <f t="shared" si="7"/>
        <v>774.99</v>
      </c>
      <c r="BP6" s="35" t="str">
        <f>IF(BP7="","",IF(BP7="-","【-】","【"&amp;SUBSTITUTE(TEXT(BP7,"#,##0.00"),"-","△")&amp;"】"))</f>
        <v>【728.30】</v>
      </c>
      <c r="BQ6" s="36">
        <f>IF(BQ7="",NA(),BQ7)</f>
        <v>99.55</v>
      </c>
      <c r="BR6" s="36">
        <f t="shared" ref="BR6:BZ6" si="8">IF(BR7="",NA(),BR7)</f>
        <v>90.3</v>
      </c>
      <c r="BS6" s="36">
        <f t="shared" si="8"/>
        <v>88.04</v>
      </c>
      <c r="BT6" s="36">
        <f t="shared" si="8"/>
        <v>99.66</v>
      </c>
      <c r="BU6" s="36">
        <f t="shared" si="8"/>
        <v>103.67</v>
      </c>
      <c r="BV6" s="36">
        <f t="shared" si="8"/>
        <v>78.78</v>
      </c>
      <c r="BW6" s="36">
        <f t="shared" si="8"/>
        <v>79.540000000000006</v>
      </c>
      <c r="BX6" s="36">
        <f t="shared" si="8"/>
        <v>93.13</v>
      </c>
      <c r="BY6" s="36">
        <f t="shared" si="8"/>
        <v>94.38</v>
      </c>
      <c r="BZ6" s="36">
        <f t="shared" si="8"/>
        <v>96.57</v>
      </c>
      <c r="CA6" s="35" t="str">
        <f>IF(CA7="","",IF(CA7="-","【-】","【"&amp;SUBSTITUTE(TEXT(CA7,"#,##0.00"),"-","△")&amp;"】"))</f>
        <v>【100.04】</v>
      </c>
      <c r="CB6" s="36">
        <f>IF(CB7="",NA(),CB7)</f>
        <v>174.55</v>
      </c>
      <c r="CC6" s="36">
        <f t="shared" ref="CC6:CK6" si="9">IF(CC7="",NA(),CC7)</f>
        <v>191.94</v>
      </c>
      <c r="CD6" s="36">
        <f t="shared" si="9"/>
        <v>195.83</v>
      </c>
      <c r="CE6" s="36">
        <f t="shared" si="9"/>
        <v>172.92</v>
      </c>
      <c r="CF6" s="36">
        <f t="shared" si="9"/>
        <v>165.9</v>
      </c>
      <c r="CG6" s="36">
        <f t="shared" si="9"/>
        <v>199.32</v>
      </c>
      <c r="CH6" s="36">
        <f t="shared" si="9"/>
        <v>199.36</v>
      </c>
      <c r="CI6" s="36">
        <f t="shared" si="9"/>
        <v>167.97</v>
      </c>
      <c r="CJ6" s="36">
        <f t="shared" si="9"/>
        <v>165.45</v>
      </c>
      <c r="CK6" s="36">
        <f t="shared" si="9"/>
        <v>161.54</v>
      </c>
      <c r="CL6" s="35" t="str">
        <f>IF(CL7="","",IF(CL7="-","【-】","【"&amp;SUBSTITUTE(TEXT(CL7,"#,##0.00"),"-","△")&amp;"】"))</f>
        <v>【137.82】</v>
      </c>
      <c r="CM6" s="36" t="str">
        <f>IF(CM7="",NA(),CM7)</f>
        <v>-</v>
      </c>
      <c r="CN6" s="36" t="str">
        <f t="shared" ref="CN6:CV6" si="10">IF(CN7="",NA(),CN7)</f>
        <v>-</v>
      </c>
      <c r="CO6" s="36" t="str">
        <f t="shared" si="10"/>
        <v>-</v>
      </c>
      <c r="CP6" s="36" t="str">
        <f t="shared" si="10"/>
        <v>-</v>
      </c>
      <c r="CQ6" s="36" t="str">
        <f t="shared" si="10"/>
        <v>-</v>
      </c>
      <c r="CR6" s="36">
        <f t="shared" si="10"/>
        <v>65.31</v>
      </c>
      <c r="CS6" s="36">
        <f t="shared" si="10"/>
        <v>62.09</v>
      </c>
      <c r="CT6" s="36">
        <f t="shared" si="10"/>
        <v>64.87</v>
      </c>
      <c r="CU6" s="36">
        <f t="shared" si="10"/>
        <v>65.62</v>
      </c>
      <c r="CV6" s="36">
        <f t="shared" si="10"/>
        <v>64.67</v>
      </c>
      <c r="CW6" s="35" t="str">
        <f>IF(CW7="","",IF(CW7="-","【-】","【"&amp;SUBSTITUTE(TEXT(CW7,"#,##0.00"),"-","△")&amp;"】"))</f>
        <v>【60.09】</v>
      </c>
      <c r="CX6" s="36">
        <f>IF(CX7="",NA(),CX7)</f>
        <v>97.99</v>
      </c>
      <c r="CY6" s="36">
        <f t="shared" ref="CY6:DG6" si="11">IF(CY7="",NA(),CY7)</f>
        <v>98.23</v>
      </c>
      <c r="CZ6" s="36">
        <f t="shared" si="11"/>
        <v>98.35</v>
      </c>
      <c r="DA6" s="36">
        <f t="shared" si="11"/>
        <v>98.38</v>
      </c>
      <c r="DB6" s="36">
        <f t="shared" si="11"/>
        <v>98.48</v>
      </c>
      <c r="DC6" s="36">
        <f t="shared" si="11"/>
        <v>87.07</v>
      </c>
      <c r="DD6" s="36">
        <f t="shared" si="11"/>
        <v>86.88</v>
      </c>
      <c r="DE6" s="36">
        <f t="shared" si="11"/>
        <v>91.11</v>
      </c>
      <c r="DF6" s="36">
        <f t="shared" si="11"/>
        <v>91.44</v>
      </c>
      <c r="DG6" s="36">
        <f t="shared" si="11"/>
        <v>91.76</v>
      </c>
      <c r="DH6" s="35" t="str">
        <f>IF(DH7="","",IF(DH7="-","【-】","【"&amp;SUBSTITUTE(TEXT(DH7,"#,##0.00"),"-","△")&amp;"】"))</f>
        <v>【94.90】</v>
      </c>
      <c r="DI6" s="36">
        <f>IF(DI7="",NA(),DI7)</f>
        <v>14.77</v>
      </c>
      <c r="DJ6" s="36">
        <f t="shared" ref="DJ6:DR6" si="12">IF(DJ7="",NA(),DJ7)</f>
        <v>16.21</v>
      </c>
      <c r="DK6" s="36">
        <f t="shared" si="12"/>
        <v>24.15</v>
      </c>
      <c r="DL6" s="36">
        <f t="shared" si="12"/>
        <v>26.29</v>
      </c>
      <c r="DM6" s="36">
        <f t="shared" si="12"/>
        <v>27.58</v>
      </c>
      <c r="DN6" s="36">
        <f t="shared" si="12"/>
        <v>8.3000000000000007</v>
      </c>
      <c r="DO6" s="36">
        <f t="shared" si="12"/>
        <v>9.52</v>
      </c>
      <c r="DP6" s="36">
        <f t="shared" si="12"/>
        <v>25.52</v>
      </c>
      <c r="DQ6" s="36">
        <f t="shared" si="12"/>
        <v>25.89</v>
      </c>
      <c r="DR6" s="36">
        <f t="shared" si="12"/>
        <v>26.63</v>
      </c>
      <c r="DS6" s="35" t="str">
        <f>IF(DS7="","",IF(DS7="-","【-】","【"&amp;SUBSTITUTE(TEXT(DS7,"#,##0.00"),"-","△")&amp;"】"))</f>
        <v>【37.36】</v>
      </c>
      <c r="DT6" s="35">
        <f>IF(DT7="",NA(),DT7)</f>
        <v>0</v>
      </c>
      <c r="DU6" s="35">
        <f t="shared" ref="DU6:EC6" si="13">IF(DU7="",NA(),DU7)</f>
        <v>0</v>
      </c>
      <c r="DV6" s="35">
        <f t="shared" si="13"/>
        <v>0</v>
      </c>
      <c r="DW6" s="35">
        <f t="shared" si="13"/>
        <v>0</v>
      </c>
      <c r="DX6" s="35">
        <f t="shared" si="13"/>
        <v>0</v>
      </c>
      <c r="DY6" s="36">
        <f t="shared" si="13"/>
        <v>0.01</v>
      </c>
      <c r="DZ6" s="36">
        <f t="shared" si="13"/>
        <v>0.01</v>
      </c>
      <c r="EA6" s="36">
        <f t="shared" si="13"/>
        <v>0.76</v>
      </c>
      <c r="EB6" s="36">
        <f t="shared" si="13"/>
        <v>0.71</v>
      </c>
      <c r="EC6" s="36">
        <f t="shared" si="13"/>
        <v>0.95</v>
      </c>
      <c r="ED6" s="35" t="str">
        <f>IF(ED7="","",IF(ED7="-","【-】","【"&amp;SUBSTITUTE(TEXT(ED7,"#,##0.00"),"-","△")&amp;"】"))</f>
        <v>【4.96】</v>
      </c>
      <c r="EE6" s="35">
        <f>IF(EE7="",NA(),EE7)</f>
        <v>0</v>
      </c>
      <c r="EF6" s="35">
        <f t="shared" ref="EF6:EN6" si="14">IF(EF7="",NA(),EF7)</f>
        <v>0</v>
      </c>
      <c r="EG6" s="35">
        <f t="shared" si="14"/>
        <v>0</v>
      </c>
      <c r="EH6" s="36">
        <f t="shared" si="14"/>
        <v>0.15</v>
      </c>
      <c r="EI6" s="36">
        <f t="shared" si="14"/>
        <v>0.51</v>
      </c>
      <c r="EJ6" s="36">
        <f t="shared" si="14"/>
        <v>0.04</v>
      </c>
      <c r="EK6" s="36">
        <f t="shared" si="14"/>
        <v>0.06</v>
      </c>
      <c r="EL6" s="36">
        <f t="shared" si="14"/>
        <v>0.1</v>
      </c>
      <c r="EM6" s="36">
        <f t="shared" si="14"/>
        <v>0.27</v>
      </c>
      <c r="EN6" s="36">
        <f t="shared" si="14"/>
        <v>0.17</v>
      </c>
      <c r="EO6" s="35" t="str">
        <f>IF(EO7="","",IF(EO7="-","【-】","【"&amp;SUBSTITUTE(TEXT(EO7,"#,##0.00"),"-","△")&amp;"】"))</f>
        <v>【0.27】</v>
      </c>
    </row>
    <row r="7" spans="1:148" s="37" customFormat="1">
      <c r="A7" s="29"/>
      <c r="B7" s="38">
        <v>2016</v>
      </c>
      <c r="C7" s="38">
        <v>42072</v>
      </c>
      <c r="D7" s="38">
        <v>46</v>
      </c>
      <c r="E7" s="38">
        <v>17</v>
      </c>
      <c r="F7" s="38">
        <v>1</v>
      </c>
      <c r="G7" s="38">
        <v>0</v>
      </c>
      <c r="H7" s="38" t="s">
        <v>108</v>
      </c>
      <c r="I7" s="38" t="s">
        <v>109</v>
      </c>
      <c r="J7" s="38" t="s">
        <v>110</v>
      </c>
      <c r="K7" s="38" t="s">
        <v>111</v>
      </c>
      <c r="L7" s="38" t="s">
        <v>112</v>
      </c>
      <c r="M7" s="38"/>
      <c r="N7" s="39" t="s">
        <v>113</v>
      </c>
      <c r="O7" s="39">
        <v>63.49</v>
      </c>
      <c r="P7" s="39">
        <v>91.39</v>
      </c>
      <c r="Q7" s="39">
        <v>93.75</v>
      </c>
      <c r="R7" s="39">
        <v>3240</v>
      </c>
      <c r="S7" s="39">
        <v>77845</v>
      </c>
      <c r="T7" s="39">
        <v>98.17</v>
      </c>
      <c r="U7" s="39">
        <v>792.96</v>
      </c>
      <c r="V7" s="39">
        <v>71252</v>
      </c>
      <c r="W7" s="39">
        <v>18.28</v>
      </c>
      <c r="X7" s="39">
        <v>3897.81</v>
      </c>
      <c r="Y7" s="39">
        <v>100.57</v>
      </c>
      <c r="Z7" s="39">
        <v>96.9</v>
      </c>
      <c r="AA7" s="39">
        <v>98.75</v>
      </c>
      <c r="AB7" s="39">
        <v>101.23</v>
      </c>
      <c r="AC7" s="39">
        <v>96.61</v>
      </c>
      <c r="AD7" s="39">
        <v>101.61</v>
      </c>
      <c r="AE7" s="39">
        <v>104.97</v>
      </c>
      <c r="AF7" s="39">
        <v>108.77</v>
      </c>
      <c r="AG7" s="39">
        <v>109.48</v>
      </c>
      <c r="AH7" s="39">
        <v>109.27</v>
      </c>
      <c r="AI7" s="39">
        <v>108.57</v>
      </c>
      <c r="AJ7" s="39">
        <v>243.45</v>
      </c>
      <c r="AK7" s="39">
        <v>244.05</v>
      </c>
      <c r="AL7" s="39">
        <v>172.76</v>
      </c>
      <c r="AM7" s="39">
        <v>190.58</v>
      </c>
      <c r="AN7" s="39">
        <v>194.03</v>
      </c>
      <c r="AO7" s="39">
        <v>51.83</v>
      </c>
      <c r="AP7" s="39">
        <v>52.88</v>
      </c>
      <c r="AQ7" s="39">
        <v>21.47</v>
      </c>
      <c r="AR7" s="39">
        <v>16.34</v>
      </c>
      <c r="AS7" s="39">
        <v>15.65</v>
      </c>
      <c r="AT7" s="39">
        <v>4.38</v>
      </c>
      <c r="AU7" s="39">
        <v>211.76</v>
      </c>
      <c r="AV7" s="39">
        <v>448.86</v>
      </c>
      <c r="AW7" s="39">
        <v>41.79</v>
      </c>
      <c r="AX7" s="39">
        <v>58.25</v>
      </c>
      <c r="AY7" s="39">
        <v>65.680000000000007</v>
      </c>
      <c r="AZ7" s="39">
        <v>231.37</v>
      </c>
      <c r="BA7" s="39">
        <v>539.27</v>
      </c>
      <c r="BB7" s="39">
        <v>79.239999999999995</v>
      </c>
      <c r="BC7" s="39">
        <v>78.930000000000007</v>
      </c>
      <c r="BD7" s="39">
        <v>77.94</v>
      </c>
      <c r="BE7" s="39">
        <v>59.95</v>
      </c>
      <c r="BF7" s="39">
        <v>1222.74</v>
      </c>
      <c r="BG7" s="39">
        <v>1200.8699999999999</v>
      </c>
      <c r="BH7" s="39">
        <v>951.03</v>
      </c>
      <c r="BI7" s="39">
        <v>1063.25</v>
      </c>
      <c r="BJ7" s="39">
        <v>1019.84</v>
      </c>
      <c r="BK7" s="39">
        <v>1189.0999999999999</v>
      </c>
      <c r="BL7" s="39">
        <v>1115.1099999999999</v>
      </c>
      <c r="BM7" s="39">
        <v>854.16</v>
      </c>
      <c r="BN7" s="39">
        <v>848.31</v>
      </c>
      <c r="BO7" s="39">
        <v>774.99</v>
      </c>
      <c r="BP7" s="39">
        <v>728.3</v>
      </c>
      <c r="BQ7" s="39">
        <v>99.55</v>
      </c>
      <c r="BR7" s="39">
        <v>90.3</v>
      </c>
      <c r="BS7" s="39">
        <v>88.04</v>
      </c>
      <c r="BT7" s="39">
        <v>99.66</v>
      </c>
      <c r="BU7" s="39">
        <v>103.67</v>
      </c>
      <c r="BV7" s="39">
        <v>78.78</v>
      </c>
      <c r="BW7" s="39">
        <v>79.540000000000006</v>
      </c>
      <c r="BX7" s="39">
        <v>93.13</v>
      </c>
      <c r="BY7" s="39">
        <v>94.38</v>
      </c>
      <c r="BZ7" s="39">
        <v>96.57</v>
      </c>
      <c r="CA7" s="39">
        <v>100.04</v>
      </c>
      <c r="CB7" s="39">
        <v>174.55</v>
      </c>
      <c r="CC7" s="39">
        <v>191.94</v>
      </c>
      <c r="CD7" s="39">
        <v>195.83</v>
      </c>
      <c r="CE7" s="39">
        <v>172.92</v>
      </c>
      <c r="CF7" s="39">
        <v>165.9</v>
      </c>
      <c r="CG7" s="39">
        <v>199.32</v>
      </c>
      <c r="CH7" s="39">
        <v>199.36</v>
      </c>
      <c r="CI7" s="39">
        <v>167.97</v>
      </c>
      <c r="CJ7" s="39">
        <v>165.45</v>
      </c>
      <c r="CK7" s="39">
        <v>161.54</v>
      </c>
      <c r="CL7" s="39">
        <v>137.82</v>
      </c>
      <c r="CM7" s="39" t="s">
        <v>113</v>
      </c>
      <c r="CN7" s="39" t="s">
        <v>113</v>
      </c>
      <c r="CO7" s="39" t="s">
        <v>113</v>
      </c>
      <c r="CP7" s="39" t="s">
        <v>113</v>
      </c>
      <c r="CQ7" s="39" t="s">
        <v>113</v>
      </c>
      <c r="CR7" s="39">
        <v>65.31</v>
      </c>
      <c r="CS7" s="39">
        <v>62.09</v>
      </c>
      <c r="CT7" s="39">
        <v>64.87</v>
      </c>
      <c r="CU7" s="39">
        <v>65.62</v>
      </c>
      <c r="CV7" s="39">
        <v>64.67</v>
      </c>
      <c r="CW7" s="39">
        <v>60.09</v>
      </c>
      <c r="CX7" s="39">
        <v>97.99</v>
      </c>
      <c r="CY7" s="39">
        <v>98.23</v>
      </c>
      <c r="CZ7" s="39">
        <v>98.35</v>
      </c>
      <c r="DA7" s="39">
        <v>98.38</v>
      </c>
      <c r="DB7" s="39">
        <v>98.48</v>
      </c>
      <c r="DC7" s="39">
        <v>87.07</v>
      </c>
      <c r="DD7" s="39">
        <v>86.88</v>
      </c>
      <c r="DE7" s="39">
        <v>91.11</v>
      </c>
      <c r="DF7" s="39">
        <v>91.44</v>
      </c>
      <c r="DG7" s="39">
        <v>91.76</v>
      </c>
      <c r="DH7" s="39">
        <v>94.9</v>
      </c>
      <c r="DI7" s="39">
        <v>14.77</v>
      </c>
      <c r="DJ7" s="39">
        <v>16.21</v>
      </c>
      <c r="DK7" s="39">
        <v>24.15</v>
      </c>
      <c r="DL7" s="39">
        <v>26.29</v>
      </c>
      <c r="DM7" s="39">
        <v>27.58</v>
      </c>
      <c r="DN7" s="39">
        <v>8.3000000000000007</v>
      </c>
      <c r="DO7" s="39">
        <v>9.52</v>
      </c>
      <c r="DP7" s="39">
        <v>25.52</v>
      </c>
      <c r="DQ7" s="39">
        <v>25.89</v>
      </c>
      <c r="DR7" s="39">
        <v>26.63</v>
      </c>
      <c r="DS7" s="39">
        <v>37.36</v>
      </c>
      <c r="DT7" s="39">
        <v>0</v>
      </c>
      <c r="DU7" s="39">
        <v>0</v>
      </c>
      <c r="DV7" s="39">
        <v>0</v>
      </c>
      <c r="DW7" s="39">
        <v>0</v>
      </c>
      <c r="DX7" s="39">
        <v>0</v>
      </c>
      <c r="DY7" s="39">
        <v>0.01</v>
      </c>
      <c r="DZ7" s="39">
        <v>0.01</v>
      </c>
      <c r="EA7" s="39">
        <v>0.76</v>
      </c>
      <c r="EB7" s="39">
        <v>0.71</v>
      </c>
      <c r="EC7" s="39">
        <v>0.95</v>
      </c>
      <c r="ED7" s="39">
        <v>4.96</v>
      </c>
      <c r="EE7" s="39">
        <v>0</v>
      </c>
      <c r="EF7" s="39">
        <v>0</v>
      </c>
      <c r="EG7" s="39">
        <v>0</v>
      </c>
      <c r="EH7" s="39">
        <v>0.15</v>
      </c>
      <c r="EI7" s="39">
        <v>0.51</v>
      </c>
      <c r="EJ7" s="39">
        <v>0.04</v>
      </c>
      <c r="EK7" s="39">
        <v>0.06</v>
      </c>
      <c r="EL7" s="39">
        <v>0.1</v>
      </c>
      <c r="EM7" s="39">
        <v>0.27</v>
      </c>
      <c r="EN7" s="39">
        <v>0.17</v>
      </c>
      <c r="EO7" s="39">
        <v>0.27</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D16-GESUI01</cp:lastModifiedBy>
  <cp:lastPrinted>2018-02-05T04:26:36Z</cp:lastPrinted>
  <dcterms:created xsi:type="dcterms:W3CDTF">2017-12-25T01:49:56Z</dcterms:created>
  <dcterms:modified xsi:type="dcterms:W3CDTF">2018-02-05T04:42:04Z</dcterms:modified>
  <cp:category/>
</cp:coreProperties>
</file>