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triprofile\folderredirect\1029\Desktop\"/>
    </mc:Choice>
  </mc:AlternateContent>
  <workbookProtection workbookAlgorithmName="SHA-512" workbookHashValue="7RkWHZ4pAj4LWGBnUV5waeVr3LKwQAR8bt9FwrCSLHM3outK+zkwmpaUCIXAA7HREQFFSj3cyuL06QvUTAy/+w==" workbookSaltValue="iHtocaoYy1BSiSOtVmhpbg==" workbookSpinCount="100000" lockStructure="1"/>
  <bookViews>
    <workbookView xWindow="0" yWindow="0" windowWidth="28800" windowHeight="12450"/>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AD10" i="4"/>
  <c r="W10" i="4"/>
  <c r="P10" i="4"/>
  <c r="I10" i="4"/>
  <c r="B10" i="4"/>
  <c r="BB8" i="4"/>
  <c r="AT8" i="4"/>
  <c r="AL8" i="4"/>
  <c r="W8" i="4"/>
  <c r="P8" i="4"/>
  <c r="I8" i="4"/>
  <c r="B6" i="4"/>
  <c r="C10" i="5" l="1"/>
  <c r="D10" i="5"/>
  <c r="E10" i="5"/>
  <c r="B10" i="5"/>
</calcChain>
</file>

<file path=xl/sharedStrings.xml><?xml version="1.0" encoding="utf-8"?>
<sst xmlns="http://schemas.openxmlformats.org/spreadsheetml/2006/main" count="240" uniqueCount="122">
  <si>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</si>
  <si>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</si>
  <si>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</si>
  <si>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</si>
  <si>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</si>
  <si>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</si>
  <si>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</si>
  <si>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</si>
  <si>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</si>
  <si>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</si>
  <si>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</si>
  <si>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</si>
  <si>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</si>
  <si>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</si>
  <si>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</si>
  <si>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</si>
  <si>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</si>
  <si>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</si>
  <si>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</si>
  <si>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</si>
  <si>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</si>
  <si>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</si>
  <si>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</si>
  <si>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</si>
  <si>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</si>
  <si>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</si>
  <si>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</si>
  <si>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</si>
  <si>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</si>
  <si>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</si>
  <si>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</si>
  <si>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</si>
  <si>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</si>
  <si>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</si>
  <si>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</si>
  <si>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</si>
  <si>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</si>
  <si>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</si>
  <si>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</si>
  <si>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</si>
  <si>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</si>
  <si>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</si>
  <si>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</si>
  <si>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</si>
  <si>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</si>
  <si>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</si>
  <si>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</si>
  <si>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</si>
  <si>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</si>
  <si>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</si>
  <si>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</si>
  <si>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</si>
  <si>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</si>
  <si>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</si>
  <si>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</si>
  <si>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</si>
  <si>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</si>
  <si>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</si>
  <si>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</si>
  <si>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</si>
  <si>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</si>
  <si>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</si>
  <si>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</si>
  <si>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</si>
  <si>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</si>
  <si>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</si>
  <si>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</si>
  <si>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</si>
  <si>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</si>
  <si>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</si>
  <si>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</si>
  <si>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</si>
  <si>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</si>
  <si>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</si>
  <si>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</si>
  <si>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</si>
  <si>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</si>
  <si>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</si>
  <si>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</si>
  <si>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</si>
  <si>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</si>
  <si>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</si>
  <si>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</si>
  <si>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</si>
  <si>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</si>
  <si>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</si>
  <si>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</si>
  <si>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</si>
  <si>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</si>
  <si>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</si>
  <si>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</si>
  <si>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</si>
  <si>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</si>
  <si>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</si>
  <si>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</si>
  <si>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</si>
  <si>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</si>
  <si>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</si>
  <si>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</si>
  <si>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</si>
  <si>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</si>
  <si>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</si>
  <si>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</si>
  <si>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</si>
  <si>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</si>
  <si>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</si>
  <si>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</si>
  <si>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名取市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</si>
  <si>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</si>
  <si>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</si>
  <si>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</si>
  <si>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</si>
  <si>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</si>
  <si>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</si>
  <si>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</si>
  <si>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</si>
  <si>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</si>
  <si>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</si>
  <si>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</si>
  <si>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本市では、平成27度末現在で77,023人であった人口が、平成42年にかけて79,482人まで増加するものと見込んでいる。これまで厳しい経営環境にあった下水道事業においても、今後は利用者の増加に伴い使用料の増収が見込まれるとともに、これまで進めてきた企業債の低利への借換えにより支払利息が減少し、経営は改善の方向に進むものと考えられる。
 また、市の汚水処理整備計画による下水道の面整備が平成31年度に完了を予定しているほか、東日本大震災からの復旧・復興事業についても平成31年度に完了予定となっており、投資的事業は今後一定の区切りを迎える。これからは、既存施設の維持管理を中心に経営を進めていくこととなる。
 しかしながら、当面は一般会計からの繰入金に依存する経営が続くほか、多額の累積欠損金を計上していることから、今後も不断の経営改善に取り組みつつ、自律的で持続可能な経営環境の構築に努めていく。</t>
    <rPh sb="1" eb="2">
      <t>ホン</t>
    </rPh>
    <rPh sb="2" eb="3">
      <t>シ</t>
    </rPh>
    <rPh sb="10" eb="11">
      <t>ド</t>
    </rPh>
    <rPh sb="26" eb="28">
      <t>ジンコウ</t>
    </rPh>
    <rPh sb="187" eb="190">
      <t>ゲスイドウ</t>
    </rPh>
    <rPh sb="261" eb="263">
      <t>イッテイ</t>
    </rPh>
    <rPh sb="278" eb="280">
      <t>キソン</t>
    </rPh>
    <rPh sb="291" eb="293">
      <t>ケイエイ</t>
    </rPh>
    <rPh sb="294" eb="295">
      <t>スス</t>
    </rPh>
    <phoneticPr fontId="4"/>
  </si>
  <si>
    <r>
      <rPr>
        <sz val="11"/>
        <rFont val="ＭＳ ゴシック"/>
        <family val="3"/>
        <charset val="128"/>
      </rPr>
      <t>①経常収支比率については、類似団体平均を下回る傾向にあるが、概ね100%前後で推移している。今後とも、使用料収入の確保と経費削減等を進め、一般会計からの繰入金の規模の適正化を図りつつ、健全経営に努める。</t>
    </r>
    <r>
      <rPr>
        <sz val="11"/>
        <color rgb="FFFF0000"/>
        <rFont val="ＭＳ ゴシック"/>
        <family val="3"/>
        <charset val="128"/>
      </rPr>
      <t xml:space="preserve">
</t>
    </r>
    <r>
      <rPr>
        <sz val="11"/>
        <rFont val="ＭＳ ゴシック"/>
        <family val="3"/>
        <charset val="128"/>
      </rPr>
      <t>②累積欠損金比率については、主に平成5年度以前に借り入れた高利の企業債の利払い等が収支を圧迫し、また、東日本大震災により多額の損失を計上したことなどから、類似団体平均を大きく上回っている状況にある。今後は、企業債の低利への借換え等により資本費を圧縮しつつ、累積欠損金の拡大防止に努める。
③流動比率については、多額の企業債残高を流動負債に計上しているため、類似団体に比べ低めの比率となっていたが、順次企業債の償還を終え比率は改善している。</t>
    </r>
    <r>
      <rPr>
        <sz val="11"/>
        <color rgb="FFFF0000"/>
        <rFont val="ＭＳ ゴシック"/>
        <family val="3"/>
        <charset val="128"/>
      </rPr>
      <t xml:space="preserve">
</t>
    </r>
    <r>
      <rPr>
        <sz val="11"/>
        <rFont val="ＭＳ ゴシック"/>
        <family val="3"/>
        <charset val="128"/>
      </rPr>
      <t>④企業債残高対事業規模比率については、類似団体に比べ高い比率となっていたが、順次企業債の償還を終え今後も比率は改善していく見込みである。
⑤⑥経費回収率及び汚水処理原価については、概ね類似団体平均と同水準で推移している。
⑦施設利用率については、県南5市6町を処理区域とする流域下水道に接続し、広域的な汚水処理に取り組んでいることから、当市単体による指標はない。
⑧水洗化率については、当市では周辺他市に比べ、早い段階から下水道等の普及による水洗化率の向上に取り組んできたところであり、類似団体平均を大きく上回っている。今後とも未接続者に対する働きかけを行いつつ、水洗化率100%を目指す。</t>
    </r>
    <rPh sb="51" eb="53">
      <t>シヨウ</t>
    </rPh>
    <rPh sb="53" eb="54">
      <t>リョウ</t>
    </rPh>
    <rPh sb="54" eb="56">
      <t>シュウニュウ</t>
    </rPh>
    <rPh sb="57" eb="59">
      <t>カクホ</t>
    </rPh>
    <rPh sb="60" eb="62">
      <t>ケイヒ</t>
    </rPh>
    <rPh sb="62" eb="64">
      <t>サクゲン</t>
    </rPh>
    <rPh sb="64" eb="65">
      <t>トウ</t>
    </rPh>
    <rPh sb="66" eb="67">
      <t>スス</t>
    </rPh>
    <rPh sb="371" eb="373">
      <t>コンゴ</t>
    </rPh>
    <phoneticPr fontId="4"/>
  </si>
  <si>
    <t>①有形固定資産減価償却率については、概ね類似団体平均と同水準で推移している。
②管渠老朽化率について、本市では、標準耐用年数の50年を経過した管渠が現段階で存在していないため、該当する指標はない。なお、今後は耐用年数を経過する管渠が順次生じてくることを見据え、長期的にはアセットマネジメントの手法を活用した修繕費用の平準化や低コスト化に取り組んでいく。
③管渠改善率については、本市では、標準耐用年数の50年を経過した管渠が現段階で存在していないため、いまだ大規模な管渠の更新事業に着手しておらず類似団体平均を大きく下回っている状況である。今後は、施設の老朽化等に伴う適時の更新や適切な維持管理がますます重要になることを踏まえ、ストックマネジメントの手法を活用した調査・修繕・更新や施設の長寿命化事業への取組を進めていく。</t>
    <rPh sb="1" eb="3">
      <t>ユウケイ</t>
    </rPh>
    <rPh sb="3" eb="5">
      <t>コテイ</t>
    </rPh>
    <rPh sb="5" eb="7">
      <t>シサン</t>
    </rPh>
    <rPh sb="7" eb="9">
      <t>ゲンカ</t>
    </rPh>
    <rPh sb="9" eb="11">
      <t>ショウキャク</t>
    </rPh>
    <rPh sb="11" eb="12">
      <t>リツ</t>
    </rPh>
    <rPh sb="18" eb="19">
      <t>オオム</t>
    </rPh>
    <rPh sb="20" eb="22">
      <t>ルイジ</t>
    </rPh>
    <rPh sb="22" eb="24">
      <t>ダンタイ</t>
    </rPh>
    <rPh sb="24" eb="26">
      <t>ヘイキン</t>
    </rPh>
    <rPh sb="27" eb="30">
      <t>ドウスイジュン</t>
    </rPh>
    <rPh sb="31" eb="33">
      <t>スイイ</t>
    </rPh>
    <rPh sb="40" eb="42">
      <t>カンキョ</t>
    </rPh>
    <rPh sb="42" eb="45">
      <t>ロウキュウカ</t>
    </rPh>
    <rPh sb="45" eb="46">
      <t>リツ</t>
    </rPh>
    <rPh sb="51" eb="52">
      <t>ホン</t>
    </rPh>
    <rPh sb="52" eb="53">
      <t>シ</t>
    </rPh>
    <rPh sb="56" eb="58">
      <t>ヒョウジュン</t>
    </rPh>
    <rPh sb="58" eb="60">
      <t>タイヨウ</t>
    </rPh>
    <rPh sb="60" eb="62">
      <t>ネンスウ</t>
    </rPh>
    <rPh sb="65" eb="66">
      <t>ネン</t>
    </rPh>
    <rPh sb="67" eb="69">
      <t>ケイカ</t>
    </rPh>
    <rPh sb="71" eb="73">
      <t>カンキョ</t>
    </rPh>
    <rPh sb="74" eb="77">
      <t>ゲンダンカイ</t>
    </rPh>
    <rPh sb="78" eb="80">
      <t>ソンザイ</t>
    </rPh>
    <rPh sb="88" eb="90">
      <t>ガイトウ</t>
    </rPh>
    <rPh sb="92" eb="94">
      <t>シヒョウ</t>
    </rPh>
    <rPh sb="101" eb="103">
      <t>コンゴ</t>
    </rPh>
    <rPh sb="104" eb="106">
      <t>タイヨウ</t>
    </rPh>
    <rPh sb="106" eb="108">
      <t>ネンスウ</t>
    </rPh>
    <rPh sb="109" eb="111">
      <t>ケイカ</t>
    </rPh>
    <rPh sb="113" eb="115">
      <t>カンキョ</t>
    </rPh>
    <rPh sb="116" eb="118">
      <t>ジュンジ</t>
    </rPh>
    <rPh sb="118" eb="119">
      <t>ショウ</t>
    </rPh>
    <rPh sb="126" eb="128">
      <t>ミス</t>
    </rPh>
    <rPh sb="130" eb="133">
      <t>チョウキテキ</t>
    </rPh>
    <rPh sb="146" eb="148">
      <t>シュホウ</t>
    </rPh>
    <rPh sb="149" eb="151">
      <t>カツヨウ</t>
    </rPh>
    <rPh sb="153" eb="155">
      <t>シュウゼン</t>
    </rPh>
    <rPh sb="155" eb="157">
      <t>ヒヨウ</t>
    </rPh>
    <rPh sb="158" eb="161">
      <t>ヘイジュンカ</t>
    </rPh>
    <rPh sb="162" eb="163">
      <t>テイ</t>
    </rPh>
    <rPh sb="166" eb="167">
      <t>カ</t>
    </rPh>
    <rPh sb="168" eb="169">
      <t>ト</t>
    </rPh>
    <rPh sb="170" eb="171">
      <t>ク</t>
    </rPh>
    <rPh sb="178" eb="180">
      <t>カンキョ</t>
    </rPh>
    <rPh sb="180" eb="182">
      <t>カイゼン</t>
    </rPh>
    <rPh sb="182" eb="183">
      <t>リツ</t>
    </rPh>
    <rPh sb="189" eb="190">
      <t>ホン</t>
    </rPh>
    <rPh sb="190" eb="191">
      <t>シ</t>
    </rPh>
    <rPh sb="229" eb="232">
      <t>ダイキボ</t>
    </rPh>
    <rPh sb="233" eb="235">
      <t>カンキョ</t>
    </rPh>
    <rPh sb="236" eb="238">
      <t>コウシン</t>
    </rPh>
    <rPh sb="238" eb="240">
      <t>ジギョウ</t>
    </rPh>
    <rPh sb="241" eb="243">
      <t>チャクシュ</t>
    </rPh>
    <rPh sb="248" eb="250">
      <t>ルイジ</t>
    </rPh>
    <rPh sb="250" eb="252">
      <t>ダンタイ</t>
    </rPh>
    <rPh sb="252" eb="254">
      <t>ヘイキン</t>
    </rPh>
    <rPh sb="255" eb="256">
      <t>オオ</t>
    </rPh>
    <rPh sb="258" eb="259">
      <t>シタ</t>
    </rPh>
    <rPh sb="259" eb="260">
      <t>マワ</t>
    </rPh>
    <rPh sb="264" eb="266">
      <t>ジョウキョウ</t>
    </rPh>
    <rPh sb="270" eb="272">
      <t>コンゴ</t>
    </rPh>
    <rPh sb="274" eb="276">
      <t>シセツ</t>
    </rPh>
    <rPh sb="277" eb="280">
      <t>ロウキュウカ</t>
    </rPh>
    <rPh sb="280" eb="281">
      <t>トウ</t>
    </rPh>
    <rPh sb="282" eb="283">
      <t>トモナ</t>
    </rPh>
    <rPh sb="284" eb="286">
      <t>テキジ</t>
    </rPh>
    <rPh sb="287" eb="289">
      <t>コウシン</t>
    </rPh>
    <rPh sb="290" eb="292">
      <t>テキセツ</t>
    </rPh>
    <rPh sb="293" eb="295">
      <t>イジ</t>
    </rPh>
    <rPh sb="295" eb="297">
      <t>カンリ</t>
    </rPh>
    <rPh sb="302" eb="304">
      <t>ジュウヨウ</t>
    </rPh>
    <rPh sb="310" eb="311">
      <t>フ</t>
    </rPh>
    <rPh sb="325" eb="327">
      <t>シュホウ</t>
    </rPh>
    <rPh sb="328" eb="330">
      <t>カツヨウ</t>
    </rPh>
    <rPh sb="332" eb="334">
      <t>チョウサ</t>
    </rPh>
    <rPh sb="335" eb="337">
      <t>シュウゼン</t>
    </rPh>
    <rPh sb="338" eb="340">
      <t>コウシン</t>
    </rPh>
    <rPh sb="341" eb="343">
      <t>シセツ</t>
    </rPh>
    <rPh sb="344" eb="345">
      <t>チョウ</t>
    </rPh>
    <rPh sb="345" eb="348">
      <t>ジュミョウカ</t>
    </rPh>
    <rPh sb="348" eb="350">
      <t>ジギョウ</t>
    </rPh>
    <rPh sb="352" eb="354">
      <t>トリクミ</t>
    </rPh>
    <rPh sb="355" eb="356">
      <t>スス</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</si>
</sst>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7" fillId="0" borderId="6"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formatCode="#,##0.00;&quot;△&quot;#,##0.00;&quot;-&quot;">
                  <c:v>0.15</c:v>
                </c:pt>
                <c:pt idx="3" formatCode="#,##0.00;&quot;△&quot;#,##0.00;&quot;-&quot;">
                  <c:v>0.51</c:v>
                </c:pt>
                <c:pt idx="4">
                  <c:v>0</c:v>
                </c:pt>
              </c:numCache>
            </c:numRef>
          </c:val>
          <c:extLst xmlns:c16r2="http://schemas.microsoft.com/office/drawing/2015/06/chart">
            <c:ext xmlns:c16="http://schemas.microsoft.com/office/drawing/2014/chart" uri="{C3380CC4-5D6E-409C-BE32-E72D297353CC}">
              <c16:uniqueId val="{00000000-5DC0-4F92-94FD-6EDB12DE972E}"/>
            </c:ext>
          </c:extLst>
        </c:ser>
        <c:dLbls>
          <c:showLegendKey val="0"/>
          <c:showVal val="0"/>
          <c:showCatName val="0"/>
          <c:showSerName val="0"/>
          <c:showPercent val="0"/>
          <c:showBubbleSize val="0"/>
        </c:dLbls>
        <c:gapWidth val="150"/>
        <c:axId val="441623872"/>
        <c:axId val="441624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0.1</c:v>
                </c:pt>
                <c:pt idx="2">
                  <c:v>0.27</c:v>
                </c:pt>
                <c:pt idx="3">
                  <c:v>0.17</c:v>
                </c:pt>
                <c:pt idx="4">
                  <c:v>0.13</c:v>
                </c:pt>
              </c:numCache>
            </c:numRef>
          </c:val>
          <c:smooth val="0"/>
          <c:extLst xmlns:c16r2="http://schemas.microsoft.com/office/drawing/2015/06/chart">
            <c:ext xmlns:c16="http://schemas.microsoft.com/office/drawing/2014/chart" uri="{C3380CC4-5D6E-409C-BE32-E72D297353CC}">
              <c16:uniqueId val="{00000001-5DC0-4F92-94FD-6EDB12DE972E}"/>
            </c:ext>
          </c:extLst>
        </c:ser>
        <c:dLbls>
          <c:showLegendKey val="0"/>
          <c:showVal val="0"/>
          <c:showCatName val="0"/>
          <c:showSerName val="0"/>
          <c:showPercent val="0"/>
          <c:showBubbleSize val="0"/>
        </c:dLbls>
        <c:marker val="1"/>
        <c:smooth val="0"/>
        <c:axId val="441623872"/>
        <c:axId val="441624264"/>
      </c:lineChart>
      <c:dateAx>
        <c:axId val="441623872"/>
        <c:scaling>
          <c:orientation val="minMax"/>
        </c:scaling>
        <c:delete val="1"/>
        <c:axPos val="b"/>
        <c:numFmt formatCode="ge" sourceLinked="1"/>
        <c:majorTickMark val="none"/>
        <c:minorTickMark val="none"/>
        <c:tickLblPos val="none"/>
        <c:crossAx val="441624264"/>
        <c:crosses val="autoZero"/>
        <c:auto val="1"/>
        <c:lblOffset val="100"/>
        <c:baseTimeUnit val="years"/>
      </c:dateAx>
      <c:valAx>
        <c:axId val="441624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162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2BC-41FD-B9E1-97641CCE8876}"/>
            </c:ext>
          </c:extLst>
        </c:ser>
        <c:dLbls>
          <c:showLegendKey val="0"/>
          <c:showVal val="0"/>
          <c:showCatName val="0"/>
          <c:showSerName val="0"/>
          <c:showPercent val="0"/>
          <c:showBubbleSize val="0"/>
        </c:dLbls>
        <c:gapWidth val="150"/>
        <c:axId val="446312672"/>
        <c:axId val="446313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62.09</c:v>
                </c:pt>
                <c:pt idx="1">
                  <c:v>64.87</c:v>
                </c:pt>
                <c:pt idx="2">
                  <c:v>65.62</c:v>
                </c:pt>
                <c:pt idx="3">
                  <c:v>64.67</c:v>
                </c:pt>
                <c:pt idx="4">
                  <c:v>64.959999999999994</c:v>
                </c:pt>
              </c:numCache>
            </c:numRef>
          </c:val>
          <c:smooth val="0"/>
          <c:extLst xmlns:c16r2="http://schemas.microsoft.com/office/drawing/2015/06/chart">
            <c:ext xmlns:c16="http://schemas.microsoft.com/office/drawing/2014/chart" uri="{C3380CC4-5D6E-409C-BE32-E72D297353CC}">
              <c16:uniqueId val="{00000001-22BC-41FD-B9E1-97641CCE8876}"/>
            </c:ext>
          </c:extLst>
        </c:ser>
        <c:dLbls>
          <c:showLegendKey val="0"/>
          <c:showVal val="0"/>
          <c:showCatName val="0"/>
          <c:showSerName val="0"/>
          <c:showPercent val="0"/>
          <c:showBubbleSize val="0"/>
        </c:dLbls>
        <c:marker val="1"/>
        <c:smooth val="0"/>
        <c:axId val="446312672"/>
        <c:axId val="446313064"/>
      </c:lineChart>
      <c:dateAx>
        <c:axId val="446312672"/>
        <c:scaling>
          <c:orientation val="minMax"/>
        </c:scaling>
        <c:delete val="1"/>
        <c:axPos val="b"/>
        <c:numFmt formatCode="ge" sourceLinked="1"/>
        <c:majorTickMark val="none"/>
        <c:minorTickMark val="none"/>
        <c:tickLblPos val="none"/>
        <c:crossAx val="446313064"/>
        <c:crosses val="autoZero"/>
        <c:auto val="1"/>
        <c:lblOffset val="100"/>
        <c:baseTimeUnit val="years"/>
      </c:dateAx>
      <c:valAx>
        <c:axId val="446313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6312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98.23</c:v>
                </c:pt>
                <c:pt idx="1">
                  <c:v>98.35</c:v>
                </c:pt>
                <c:pt idx="2">
                  <c:v>98.38</c:v>
                </c:pt>
                <c:pt idx="3">
                  <c:v>98.48</c:v>
                </c:pt>
                <c:pt idx="4">
                  <c:v>98.45</c:v>
                </c:pt>
              </c:numCache>
            </c:numRef>
          </c:val>
          <c:extLst xmlns:c16r2="http://schemas.microsoft.com/office/drawing/2015/06/chart">
            <c:ext xmlns:c16="http://schemas.microsoft.com/office/drawing/2014/chart" uri="{C3380CC4-5D6E-409C-BE32-E72D297353CC}">
              <c16:uniqueId val="{00000000-5739-4209-A338-19CA656215E7}"/>
            </c:ext>
          </c:extLst>
        </c:ser>
        <c:dLbls>
          <c:showLegendKey val="0"/>
          <c:showVal val="0"/>
          <c:showCatName val="0"/>
          <c:showSerName val="0"/>
          <c:showPercent val="0"/>
          <c:showBubbleSize val="0"/>
        </c:dLbls>
        <c:gapWidth val="150"/>
        <c:axId val="447011592"/>
        <c:axId val="447008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86.88</c:v>
                </c:pt>
                <c:pt idx="1">
                  <c:v>91.11</c:v>
                </c:pt>
                <c:pt idx="2">
                  <c:v>91.44</c:v>
                </c:pt>
                <c:pt idx="3">
                  <c:v>91.76</c:v>
                </c:pt>
                <c:pt idx="4">
                  <c:v>92.3</c:v>
                </c:pt>
              </c:numCache>
            </c:numRef>
          </c:val>
          <c:smooth val="0"/>
          <c:extLst xmlns:c16r2="http://schemas.microsoft.com/office/drawing/2015/06/chart">
            <c:ext xmlns:c16="http://schemas.microsoft.com/office/drawing/2014/chart" uri="{C3380CC4-5D6E-409C-BE32-E72D297353CC}">
              <c16:uniqueId val="{00000001-5739-4209-A338-19CA656215E7}"/>
            </c:ext>
          </c:extLst>
        </c:ser>
        <c:dLbls>
          <c:showLegendKey val="0"/>
          <c:showVal val="0"/>
          <c:showCatName val="0"/>
          <c:showSerName val="0"/>
          <c:showPercent val="0"/>
          <c:showBubbleSize val="0"/>
        </c:dLbls>
        <c:marker val="1"/>
        <c:smooth val="0"/>
        <c:axId val="447011592"/>
        <c:axId val="447008456"/>
      </c:lineChart>
      <c:dateAx>
        <c:axId val="447011592"/>
        <c:scaling>
          <c:orientation val="minMax"/>
        </c:scaling>
        <c:delete val="1"/>
        <c:axPos val="b"/>
        <c:numFmt formatCode="ge" sourceLinked="1"/>
        <c:majorTickMark val="none"/>
        <c:minorTickMark val="none"/>
        <c:tickLblPos val="none"/>
        <c:crossAx val="447008456"/>
        <c:crosses val="autoZero"/>
        <c:auto val="1"/>
        <c:lblOffset val="100"/>
        <c:baseTimeUnit val="years"/>
      </c:dateAx>
      <c:valAx>
        <c:axId val="447008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7011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96.9</c:v>
                </c:pt>
                <c:pt idx="1">
                  <c:v>98.75</c:v>
                </c:pt>
                <c:pt idx="2">
                  <c:v>101.23</c:v>
                </c:pt>
                <c:pt idx="3">
                  <c:v>96.61</c:v>
                </c:pt>
                <c:pt idx="4">
                  <c:v>98.98</c:v>
                </c:pt>
              </c:numCache>
            </c:numRef>
          </c:val>
          <c:extLst xmlns:c16r2="http://schemas.microsoft.com/office/drawing/2015/06/chart">
            <c:ext xmlns:c16="http://schemas.microsoft.com/office/drawing/2014/chart" uri="{C3380CC4-5D6E-409C-BE32-E72D297353CC}">
              <c16:uniqueId val="{00000000-BB13-475A-AA3F-3F813C59CC2C}"/>
            </c:ext>
          </c:extLst>
        </c:ser>
        <c:dLbls>
          <c:showLegendKey val="0"/>
          <c:showVal val="0"/>
          <c:showCatName val="0"/>
          <c:showSerName val="0"/>
          <c:showPercent val="0"/>
          <c:showBubbleSize val="0"/>
        </c:dLbls>
        <c:gapWidth val="150"/>
        <c:axId val="441627008"/>
        <c:axId val="441629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104.97</c:v>
                </c:pt>
                <c:pt idx="1">
                  <c:v>108.77</c:v>
                </c:pt>
                <c:pt idx="2">
                  <c:v>109.48</c:v>
                </c:pt>
                <c:pt idx="3">
                  <c:v>109.27</c:v>
                </c:pt>
                <c:pt idx="4">
                  <c:v>108.03</c:v>
                </c:pt>
              </c:numCache>
            </c:numRef>
          </c:val>
          <c:smooth val="0"/>
          <c:extLst xmlns:c16r2="http://schemas.microsoft.com/office/drawing/2015/06/chart">
            <c:ext xmlns:c16="http://schemas.microsoft.com/office/drawing/2014/chart" uri="{C3380CC4-5D6E-409C-BE32-E72D297353CC}">
              <c16:uniqueId val="{00000001-BB13-475A-AA3F-3F813C59CC2C}"/>
            </c:ext>
          </c:extLst>
        </c:ser>
        <c:dLbls>
          <c:showLegendKey val="0"/>
          <c:showVal val="0"/>
          <c:showCatName val="0"/>
          <c:showSerName val="0"/>
          <c:showPercent val="0"/>
          <c:showBubbleSize val="0"/>
        </c:dLbls>
        <c:marker val="1"/>
        <c:smooth val="0"/>
        <c:axId val="441627008"/>
        <c:axId val="441629752"/>
      </c:lineChart>
      <c:dateAx>
        <c:axId val="441627008"/>
        <c:scaling>
          <c:orientation val="minMax"/>
        </c:scaling>
        <c:delete val="1"/>
        <c:axPos val="b"/>
        <c:numFmt formatCode="ge" sourceLinked="1"/>
        <c:majorTickMark val="none"/>
        <c:minorTickMark val="none"/>
        <c:tickLblPos val="none"/>
        <c:crossAx val="441629752"/>
        <c:crosses val="autoZero"/>
        <c:auto val="1"/>
        <c:lblOffset val="100"/>
        <c:baseTimeUnit val="years"/>
      </c:dateAx>
      <c:valAx>
        <c:axId val="441629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162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16.21</c:v>
                </c:pt>
                <c:pt idx="1">
                  <c:v>24.15</c:v>
                </c:pt>
                <c:pt idx="2">
                  <c:v>26.29</c:v>
                </c:pt>
                <c:pt idx="3">
                  <c:v>27.58</c:v>
                </c:pt>
                <c:pt idx="4">
                  <c:v>29.52</c:v>
                </c:pt>
              </c:numCache>
            </c:numRef>
          </c:val>
          <c:extLst xmlns:c16r2="http://schemas.microsoft.com/office/drawing/2015/06/chart">
            <c:ext xmlns:c16="http://schemas.microsoft.com/office/drawing/2014/chart" uri="{C3380CC4-5D6E-409C-BE32-E72D297353CC}">
              <c16:uniqueId val="{00000000-F377-44F5-BABA-28AA75424E21}"/>
            </c:ext>
          </c:extLst>
        </c:ser>
        <c:dLbls>
          <c:showLegendKey val="0"/>
          <c:showVal val="0"/>
          <c:showCatName val="0"/>
          <c:showSerName val="0"/>
          <c:showPercent val="0"/>
          <c:showBubbleSize val="0"/>
        </c:dLbls>
        <c:gapWidth val="150"/>
        <c:axId val="441628576"/>
        <c:axId val="334648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9.52</c:v>
                </c:pt>
                <c:pt idx="1">
                  <c:v>25.52</c:v>
                </c:pt>
                <c:pt idx="2">
                  <c:v>25.89</c:v>
                </c:pt>
                <c:pt idx="3">
                  <c:v>26.63</c:v>
                </c:pt>
                <c:pt idx="4">
                  <c:v>25.61</c:v>
                </c:pt>
              </c:numCache>
            </c:numRef>
          </c:val>
          <c:smooth val="0"/>
          <c:extLst xmlns:c16r2="http://schemas.microsoft.com/office/drawing/2015/06/chart">
            <c:ext xmlns:c16="http://schemas.microsoft.com/office/drawing/2014/chart" uri="{C3380CC4-5D6E-409C-BE32-E72D297353CC}">
              <c16:uniqueId val="{00000001-F377-44F5-BABA-28AA75424E21}"/>
            </c:ext>
          </c:extLst>
        </c:ser>
        <c:dLbls>
          <c:showLegendKey val="0"/>
          <c:showVal val="0"/>
          <c:showCatName val="0"/>
          <c:showSerName val="0"/>
          <c:showPercent val="0"/>
          <c:showBubbleSize val="0"/>
        </c:dLbls>
        <c:marker val="1"/>
        <c:smooth val="0"/>
        <c:axId val="441628576"/>
        <c:axId val="334648576"/>
      </c:lineChart>
      <c:dateAx>
        <c:axId val="441628576"/>
        <c:scaling>
          <c:orientation val="minMax"/>
        </c:scaling>
        <c:delete val="1"/>
        <c:axPos val="b"/>
        <c:numFmt formatCode="ge" sourceLinked="1"/>
        <c:majorTickMark val="none"/>
        <c:minorTickMark val="none"/>
        <c:tickLblPos val="none"/>
        <c:crossAx val="334648576"/>
        <c:crosses val="autoZero"/>
        <c:auto val="1"/>
        <c:lblOffset val="100"/>
        <c:baseTimeUnit val="years"/>
      </c:dateAx>
      <c:valAx>
        <c:axId val="334648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162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B24-4A84-8862-250B082669F2}"/>
            </c:ext>
          </c:extLst>
        </c:ser>
        <c:dLbls>
          <c:showLegendKey val="0"/>
          <c:showVal val="0"/>
          <c:showCatName val="0"/>
          <c:showSerName val="0"/>
          <c:showPercent val="0"/>
          <c:showBubbleSize val="0"/>
        </c:dLbls>
        <c:gapWidth val="150"/>
        <c:axId val="334650144"/>
        <c:axId val="334650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0.76</c:v>
                </c:pt>
                <c:pt idx="2">
                  <c:v>0.71</c:v>
                </c:pt>
                <c:pt idx="3">
                  <c:v>0.95</c:v>
                </c:pt>
                <c:pt idx="4">
                  <c:v>1.07</c:v>
                </c:pt>
              </c:numCache>
            </c:numRef>
          </c:val>
          <c:smooth val="0"/>
          <c:extLst xmlns:c16r2="http://schemas.microsoft.com/office/drawing/2015/06/chart">
            <c:ext xmlns:c16="http://schemas.microsoft.com/office/drawing/2014/chart" uri="{C3380CC4-5D6E-409C-BE32-E72D297353CC}">
              <c16:uniqueId val="{00000001-0B24-4A84-8862-250B082669F2}"/>
            </c:ext>
          </c:extLst>
        </c:ser>
        <c:dLbls>
          <c:showLegendKey val="0"/>
          <c:showVal val="0"/>
          <c:showCatName val="0"/>
          <c:showSerName val="0"/>
          <c:showPercent val="0"/>
          <c:showBubbleSize val="0"/>
        </c:dLbls>
        <c:marker val="1"/>
        <c:smooth val="0"/>
        <c:axId val="334650144"/>
        <c:axId val="334650536"/>
      </c:lineChart>
      <c:dateAx>
        <c:axId val="334650144"/>
        <c:scaling>
          <c:orientation val="minMax"/>
        </c:scaling>
        <c:delete val="1"/>
        <c:axPos val="b"/>
        <c:numFmt formatCode="ge" sourceLinked="1"/>
        <c:majorTickMark val="none"/>
        <c:minorTickMark val="none"/>
        <c:tickLblPos val="none"/>
        <c:crossAx val="334650536"/>
        <c:crosses val="autoZero"/>
        <c:auto val="1"/>
        <c:lblOffset val="100"/>
        <c:baseTimeUnit val="years"/>
      </c:dateAx>
      <c:valAx>
        <c:axId val="334650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4650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244.05</c:v>
                </c:pt>
                <c:pt idx="1">
                  <c:v>172.76</c:v>
                </c:pt>
                <c:pt idx="2">
                  <c:v>190.58</c:v>
                </c:pt>
                <c:pt idx="3">
                  <c:v>194.03</c:v>
                </c:pt>
                <c:pt idx="4">
                  <c:v>193.93</c:v>
                </c:pt>
              </c:numCache>
            </c:numRef>
          </c:val>
          <c:extLst xmlns:c16r2="http://schemas.microsoft.com/office/drawing/2015/06/chart">
            <c:ext xmlns:c16="http://schemas.microsoft.com/office/drawing/2014/chart" uri="{C3380CC4-5D6E-409C-BE32-E72D297353CC}">
              <c16:uniqueId val="{00000000-7282-43F9-8151-0B78A93551A2}"/>
            </c:ext>
          </c:extLst>
        </c:ser>
        <c:dLbls>
          <c:showLegendKey val="0"/>
          <c:showVal val="0"/>
          <c:showCatName val="0"/>
          <c:showSerName val="0"/>
          <c:showPercent val="0"/>
          <c:showBubbleSize val="0"/>
        </c:dLbls>
        <c:gapWidth val="150"/>
        <c:axId val="334645832"/>
        <c:axId val="331081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52.88</c:v>
                </c:pt>
                <c:pt idx="1">
                  <c:v>21.47</c:v>
                </c:pt>
                <c:pt idx="2">
                  <c:v>16.34</c:v>
                </c:pt>
                <c:pt idx="3">
                  <c:v>15.65</c:v>
                </c:pt>
                <c:pt idx="4">
                  <c:v>13.55</c:v>
                </c:pt>
              </c:numCache>
            </c:numRef>
          </c:val>
          <c:smooth val="0"/>
          <c:extLst xmlns:c16r2="http://schemas.microsoft.com/office/drawing/2015/06/chart">
            <c:ext xmlns:c16="http://schemas.microsoft.com/office/drawing/2014/chart" uri="{C3380CC4-5D6E-409C-BE32-E72D297353CC}">
              <c16:uniqueId val="{00000001-7282-43F9-8151-0B78A93551A2}"/>
            </c:ext>
          </c:extLst>
        </c:ser>
        <c:dLbls>
          <c:showLegendKey val="0"/>
          <c:showVal val="0"/>
          <c:showCatName val="0"/>
          <c:showSerName val="0"/>
          <c:showPercent val="0"/>
          <c:showBubbleSize val="0"/>
        </c:dLbls>
        <c:marker val="1"/>
        <c:smooth val="0"/>
        <c:axId val="334645832"/>
        <c:axId val="331081656"/>
      </c:lineChart>
      <c:dateAx>
        <c:axId val="334645832"/>
        <c:scaling>
          <c:orientation val="minMax"/>
        </c:scaling>
        <c:delete val="1"/>
        <c:axPos val="b"/>
        <c:numFmt formatCode="ge" sourceLinked="1"/>
        <c:majorTickMark val="none"/>
        <c:minorTickMark val="none"/>
        <c:tickLblPos val="none"/>
        <c:crossAx val="331081656"/>
        <c:crosses val="autoZero"/>
        <c:auto val="1"/>
        <c:lblOffset val="100"/>
        <c:baseTimeUnit val="years"/>
      </c:dateAx>
      <c:valAx>
        <c:axId val="331081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4645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448.86</c:v>
                </c:pt>
                <c:pt idx="1">
                  <c:v>41.79</c:v>
                </c:pt>
                <c:pt idx="2">
                  <c:v>58.25</c:v>
                </c:pt>
                <c:pt idx="3">
                  <c:v>65.680000000000007</c:v>
                </c:pt>
                <c:pt idx="4">
                  <c:v>69.989999999999995</c:v>
                </c:pt>
              </c:numCache>
            </c:numRef>
          </c:val>
          <c:extLst xmlns:c16r2="http://schemas.microsoft.com/office/drawing/2015/06/chart">
            <c:ext xmlns:c16="http://schemas.microsoft.com/office/drawing/2014/chart" uri="{C3380CC4-5D6E-409C-BE32-E72D297353CC}">
              <c16:uniqueId val="{00000000-0AD0-4A18-A1B0-89024FB76952}"/>
            </c:ext>
          </c:extLst>
        </c:ser>
        <c:dLbls>
          <c:showLegendKey val="0"/>
          <c:showVal val="0"/>
          <c:showCatName val="0"/>
          <c:showSerName val="0"/>
          <c:showPercent val="0"/>
          <c:showBubbleSize val="0"/>
        </c:dLbls>
        <c:gapWidth val="150"/>
        <c:axId val="446315808"/>
        <c:axId val="446317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539.27</c:v>
                </c:pt>
                <c:pt idx="1">
                  <c:v>79.239999999999995</c:v>
                </c:pt>
                <c:pt idx="2">
                  <c:v>78.930000000000007</c:v>
                </c:pt>
                <c:pt idx="3">
                  <c:v>77.94</c:v>
                </c:pt>
                <c:pt idx="4">
                  <c:v>78.45</c:v>
                </c:pt>
              </c:numCache>
            </c:numRef>
          </c:val>
          <c:smooth val="0"/>
          <c:extLst xmlns:c16r2="http://schemas.microsoft.com/office/drawing/2015/06/chart">
            <c:ext xmlns:c16="http://schemas.microsoft.com/office/drawing/2014/chart" uri="{C3380CC4-5D6E-409C-BE32-E72D297353CC}">
              <c16:uniqueId val="{00000001-0AD0-4A18-A1B0-89024FB76952}"/>
            </c:ext>
          </c:extLst>
        </c:ser>
        <c:dLbls>
          <c:showLegendKey val="0"/>
          <c:showVal val="0"/>
          <c:showCatName val="0"/>
          <c:showSerName val="0"/>
          <c:showPercent val="0"/>
          <c:showBubbleSize val="0"/>
        </c:dLbls>
        <c:marker val="1"/>
        <c:smooth val="0"/>
        <c:axId val="446315808"/>
        <c:axId val="446317376"/>
      </c:lineChart>
      <c:dateAx>
        <c:axId val="446315808"/>
        <c:scaling>
          <c:orientation val="minMax"/>
        </c:scaling>
        <c:delete val="1"/>
        <c:axPos val="b"/>
        <c:numFmt formatCode="ge" sourceLinked="1"/>
        <c:majorTickMark val="none"/>
        <c:minorTickMark val="none"/>
        <c:tickLblPos val="none"/>
        <c:crossAx val="446317376"/>
        <c:crosses val="autoZero"/>
        <c:auto val="1"/>
        <c:lblOffset val="100"/>
        <c:baseTimeUnit val="years"/>
      </c:dateAx>
      <c:valAx>
        <c:axId val="446317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6315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1200.8699999999999</c:v>
                </c:pt>
                <c:pt idx="1">
                  <c:v>951.03</c:v>
                </c:pt>
                <c:pt idx="2">
                  <c:v>1063.25</c:v>
                </c:pt>
                <c:pt idx="3">
                  <c:v>1019.84</c:v>
                </c:pt>
                <c:pt idx="4">
                  <c:v>622.69000000000005</c:v>
                </c:pt>
              </c:numCache>
            </c:numRef>
          </c:val>
          <c:extLst xmlns:c16r2="http://schemas.microsoft.com/office/drawing/2015/06/chart">
            <c:ext xmlns:c16="http://schemas.microsoft.com/office/drawing/2014/chart" uri="{C3380CC4-5D6E-409C-BE32-E72D297353CC}">
              <c16:uniqueId val="{00000000-EFB7-4964-8AE5-069BA3BE3018}"/>
            </c:ext>
          </c:extLst>
        </c:ser>
        <c:dLbls>
          <c:showLegendKey val="0"/>
          <c:showVal val="0"/>
          <c:showCatName val="0"/>
          <c:showSerName val="0"/>
          <c:showPercent val="0"/>
          <c:showBubbleSize val="0"/>
        </c:dLbls>
        <c:gapWidth val="150"/>
        <c:axId val="446318944"/>
        <c:axId val="446314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1115.1099999999999</c:v>
                </c:pt>
                <c:pt idx="1">
                  <c:v>854.16</c:v>
                </c:pt>
                <c:pt idx="2">
                  <c:v>848.31</c:v>
                </c:pt>
                <c:pt idx="3">
                  <c:v>774.99</c:v>
                </c:pt>
                <c:pt idx="4">
                  <c:v>799.41</c:v>
                </c:pt>
              </c:numCache>
            </c:numRef>
          </c:val>
          <c:smooth val="0"/>
          <c:extLst xmlns:c16r2="http://schemas.microsoft.com/office/drawing/2015/06/chart">
            <c:ext xmlns:c16="http://schemas.microsoft.com/office/drawing/2014/chart" uri="{C3380CC4-5D6E-409C-BE32-E72D297353CC}">
              <c16:uniqueId val="{00000001-EFB7-4964-8AE5-069BA3BE3018}"/>
            </c:ext>
          </c:extLst>
        </c:ser>
        <c:dLbls>
          <c:showLegendKey val="0"/>
          <c:showVal val="0"/>
          <c:showCatName val="0"/>
          <c:showSerName val="0"/>
          <c:showPercent val="0"/>
          <c:showBubbleSize val="0"/>
        </c:dLbls>
        <c:marker val="1"/>
        <c:smooth val="0"/>
        <c:axId val="446318944"/>
        <c:axId val="446314240"/>
      </c:lineChart>
      <c:dateAx>
        <c:axId val="446318944"/>
        <c:scaling>
          <c:orientation val="minMax"/>
        </c:scaling>
        <c:delete val="1"/>
        <c:axPos val="b"/>
        <c:numFmt formatCode="ge" sourceLinked="1"/>
        <c:majorTickMark val="none"/>
        <c:minorTickMark val="none"/>
        <c:tickLblPos val="none"/>
        <c:crossAx val="446314240"/>
        <c:crosses val="autoZero"/>
        <c:auto val="1"/>
        <c:lblOffset val="100"/>
        <c:baseTimeUnit val="years"/>
      </c:dateAx>
      <c:valAx>
        <c:axId val="446314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631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90.3</c:v>
                </c:pt>
                <c:pt idx="1">
                  <c:v>88.04</c:v>
                </c:pt>
                <c:pt idx="2">
                  <c:v>99.66</c:v>
                </c:pt>
                <c:pt idx="3">
                  <c:v>103.67</c:v>
                </c:pt>
                <c:pt idx="4">
                  <c:v>106.97</c:v>
                </c:pt>
              </c:numCache>
            </c:numRef>
          </c:val>
          <c:extLst xmlns:c16r2="http://schemas.microsoft.com/office/drawing/2015/06/chart">
            <c:ext xmlns:c16="http://schemas.microsoft.com/office/drawing/2014/chart" uri="{C3380CC4-5D6E-409C-BE32-E72D297353CC}">
              <c16:uniqueId val="{00000000-3E65-43B2-BAD8-241BBFE45642}"/>
            </c:ext>
          </c:extLst>
        </c:ser>
        <c:dLbls>
          <c:showLegendKey val="0"/>
          <c:showVal val="0"/>
          <c:showCatName val="0"/>
          <c:showSerName val="0"/>
          <c:showPercent val="0"/>
          <c:showBubbleSize val="0"/>
        </c:dLbls>
        <c:gapWidth val="150"/>
        <c:axId val="446311888"/>
        <c:axId val="446313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79.540000000000006</c:v>
                </c:pt>
                <c:pt idx="1">
                  <c:v>93.13</c:v>
                </c:pt>
                <c:pt idx="2">
                  <c:v>94.38</c:v>
                </c:pt>
                <c:pt idx="3">
                  <c:v>96.57</c:v>
                </c:pt>
                <c:pt idx="4">
                  <c:v>96.54</c:v>
                </c:pt>
              </c:numCache>
            </c:numRef>
          </c:val>
          <c:smooth val="0"/>
          <c:extLst xmlns:c16r2="http://schemas.microsoft.com/office/drawing/2015/06/chart">
            <c:ext xmlns:c16="http://schemas.microsoft.com/office/drawing/2014/chart" uri="{C3380CC4-5D6E-409C-BE32-E72D297353CC}">
              <c16:uniqueId val="{00000001-3E65-43B2-BAD8-241BBFE45642}"/>
            </c:ext>
          </c:extLst>
        </c:ser>
        <c:dLbls>
          <c:showLegendKey val="0"/>
          <c:showVal val="0"/>
          <c:showCatName val="0"/>
          <c:showSerName val="0"/>
          <c:showPercent val="0"/>
          <c:showBubbleSize val="0"/>
        </c:dLbls>
        <c:marker val="1"/>
        <c:smooth val="0"/>
        <c:axId val="446311888"/>
        <c:axId val="446313848"/>
      </c:lineChart>
      <c:dateAx>
        <c:axId val="446311888"/>
        <c:scaling>
          <c:orientation val="minMax"/>
        </c:scaling>
        <c:delete val="1"/>
        <c:axPos val="b"/>
        <c:numFmt formatCode="ge" sourceLinked="1"/>
        <c:majorTickMark val="none"/>
        <c:minorTickMark val="none"/>
        <c:tickLblPos val="none"/>
        <c:crossAx val="446313848"/>
        <c:crosses val="autoZero"/>
        <c:auto val="1"/>
        <c:lblOffset val="100"/>
        <c:baseTimeUnit val="years"/>
      </c:dateAx>
      <c:valAx>
        <c:axId val="446313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631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191.94</c:v>
                </c:pt>
                <c:pt idx="1">
                  <c:v>195.83</c:v>
                </c:pt>
                <c:pt idx="2">
                  <c:v>172.92</c:v>
                </c:pt>
                <c:pt idx="3">
                  <c:v>165.9</c:v>
                </c:pt>
                <c:pt idx="4">
                  <c:v>160.97999999999999</c:v>
                </c:pt>
              </c:numCache>
            </c:numRef>
          </c:val>
          <c:extLst xmlns:c16r2="http://schemas.microsoft.com/office/drawing/2015/06/chart">
            <c:ext xmlns:c16="http://schemas.microsoft.com/office/drawing/2014/chart" uri="{C3380CC4-5D6E-409C-BE32-E72D297353CC}">
              <c16:uniqueId val="{00000000-8EA7-43AE-9478-0D14EA33C2FE}"/>
            </c:ext>
          </c:extLst>
        </c:ser>
        <c:dLbls>
          <c:showLegendKey val="0"/>
          <c:showVal val="0"/>
          <c:showCatName val="0"/>
          <c:showSerName val="0"/>
          <c:showPercent val="0"/>
          <c:showBubbleSize val="0"/>
        </c:dLbls>
        <c:gapWidth val="150"/>
        <c:axId val="446316200"/>
        <c:axId val="446314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199.36</c:v>
                </c:pt>
                <c:pt idx="1">
                  <c:v>167.97</c:v>
                </c:pt>
                <c:pt idx="2">
                  <c:v>165.45</c:v>
                </c:pt>
                <c:pt idx="3">
                  <c:v>161.54</c:v>
                </c:pt>
                <c:pt idx="4">
                  <c:v>162.81</c:v>
                </c:pt>
              </c:numCache>
            </c:numRef>
          </c:val>
          <c:smooth val="0"/>
          <c:extLst xmlns:c16r2="http://schemas.microsoft.com/office/drawing/2015/06/chart">
            <c:ext xmlns:c16="http://schemas.microsoft.com/office/drawing/2014/chart" uri="{C3380CC4-5D6E-409C-BE32-E72D297353CC}">
              <c16:uniqueId val="{00000001-8EA7-43AE-9478-0D14EA33C2FE}"/>
            </c:ext>
          </c:extLst>
        </c:ser>
        <c:dLbls>
          <c:showLegendKey val="0"/>
          <c:showVal val="0"/>
          <c:showCatName val="0"/>
          <c:showSerName val="0"/>
          <c:showPercent val="0"/>
          <c:showBubbleSize val="0"/>
        </c:dLbls>
        <c:marker val="1"/>
        <c:smooth val="0"/>
        <c:axId val="446316200"/>
        <c:axId val="446314632"/>
      </c:lineChart>
      <c:dateAx>
        <c:axId val="446316200"/>
        <c:scaling>
          <c:orientation val="minMax"/>
        </c:scaling>
        <c:delete val="1"/>
        <c:axPos val="b"/>
        <c:numFmt formatCode="ge" sourceLinked="1"/>
        <c:majorTickMark val="none"/>
        <c:minorTickMark val="none"/>
        <c:tickLblPos val="none"/>
        <c:crossAx val="446314632"/>
        <c:crosses val="autoZero"/>
        <c:auto val="1"/>
        <c:lblOffset val="100"/>
        <c:baseTimeUnit val="years"/>
      </c:dateAx>
      <c:valAx>
        <c:axId val="446314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6316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O46" zoomScaleNormal="100" workbookViewId="0">
      <selection activeCell="AV56" sqref="AV56:BI5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宮城県　名取市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69" t="s">
        <v>5</v>
      </c>
      <c r="AE7" s="69"/>
      <c r="AF7" s="69"/>
      <c r="AG7" s="69"/>
      <c r="AH7" s="69"/>
      <c r="AI7" s="69"/>
      <c r="AJ7" s="69"/>
      <c r="AK7" s="3"/>
      <c r="AL7" s="69" t="s">
        <v>6</v>
      </c>
      <c r="AM7" s="69"/>
      <c r="AN7" s="69"/>
      <c r="AO7" s="69"/>
      <c r="AP7" s="69"/>
      <c r="AQ7" s="69"/>
      <c r="AR7" s="69"/>
      <c r="AS7" s="69"/>
      <c r="AT7" s="69" t="s">
        <v>7</v>
      </c>
      <c r="AU7" s="69"/>
      <c r="AV7" s="69"/>
      <c r="AW7" s="69"/>
      <c r="AX7" s="69"/>
      <c r="AY7" s="69"/>
      <c r="AZ7" s="69"/>
      <c r="BA7" s="69"/>
      <c r="BB7" s="69" t="s">
        <v>8</v>
      </c>
      <c r="BC7" s="69"/>
      <c r="BD7" s="69"/>
      <c r="BE7" s="69"/>
      <c r="BF7" s="69"/>
      <c r="BG7" s="69"/>
      <c r="BH7" s="69"/>
      <c r="BI7" s="69"/>
      <c r="BJ7" s="3"/>
      <c r="BK7" s="3"/>
      <c r="BL7" s="4" t="s">
        <v>9</v>
      </c>
      <c r="BM7" s="5"/>
      <c r="BN7" s="5"/>
      <c r="BO7" s="5"/>
      <c r="BP7" s="5"/>
      <c r="BQ7" s="5"/>
      <c r="BR7" s="5"/>
      <c r="BS7" s="5"/>
      <c r="BT7" s="5"/>
      <c r="BU7" s="5"/>
      <c r="BV7" s="5"/>
      <c r="BW7" s="5"/>
      <c r="BX7" s="5"/>
      <c r="BY7" s="6"/>
    </row>
    <row r="8" spans="1:78" ht="18.75" customHeight="1" x14ac:dyDescent="0.15">
      <c r="A8" s="2"/>
      <c r="B8" s="78" t="str">
        <f>データ!I6</f>
        <v>法適用</v>
      </c>
      <c r="C8" s="78"/>
      <c r="D8" s="78"/>
      <c r="E8" s="78"/>
      <c r="F8" s="78"/>
      <c r="G8" s="78"/>
      <c r="H8" s="78"/>
      <c r="I8" s="78" t="str">
        <f>データ!J6</f>
        <v>下水道事業</v>
      </c>
      <c r="J8" s="78"/>
      <c r="K8" s="78"/>
      <c r="L8" s="78"/>
      <c r="M8" s="78"/>
      <c r="N8" s="78"/>
      <c r="O8" s="78"/>
      <c r="P8" s="78" t="str">
        <f>データ!K6</f>
        <v>公共下水道</v>
      </c>
      <c r="Q8" s="78"/>
      <c r="R8" s="78"/>
      <c r="S8" s="78"/>
      <c r="T8" s="78"/>
      <c r="U8" s="78"/>
      <c r="V8" s="78"/>
      <c r="W8" s="78" t="str">
        <f>データ!L6</f>
        <v>Bd1</v>
      </c>
      <c r="X8" s="78"/>
      <c r="Y8" s="78"/>
      <c r="Z8" s="78"/>
      <c r="AA8" s="78"/>
      <c r="AB8" s="78"/>
      <c r="AC8" s="78"/>
      <c r="AD8" s="79" t="str">
        <f>データ!$M$6</f>
        <v>非設置</v>
      </c>
      <c r="AE8" s="79"/>
      <c r="AF8" s="79"/>
      <c r="AG8" s="79"/>
      <c r="AH8" s="79"/>
      <c r="AI8" s="79"/>
      <c r="AJ8" s="79"/>
      <c r="AK8" s="3"/>
      <c r="AL8" s="73">
        <f>データ!S6</f>
        <v>78460</v>
      </c>
      <c r="AM8" s="73"/>
      <c r="AN8" s="73"/>
      <c r="AO8" s="73"/>
      <c r="AP8" s="73"/>
      <c r="AQ8" s="73"/>
      <c r="AR8" s="73"/>
      <c r="AS8" s="73"/>
      <c r="AT8" s="72">
        <f>データ!T6</f>
        <v>98.17</v>
      </c>
      <c r="AU8" s="72"/>
      <c r="AV8" s="72"/>
      <c r="AW8" s="72"/>
      <c r="AX8" s="72"/>
      <c r="AY8" s="72"/>
      <c r="AZ8" s="72"/>
      <c r="BA8" s="72"/>
      <c r="BB8" s="72">
        <f>データ!U6</f>
        <v>799.23</v>
      </c>
      <c r="BC8" s="72"/>
      <c r="BD8" s="72"/>
      <c r="BE8" s="72"/>
      <c r="BF8" s="72"/>
      <c r="BG8" s="72"/>
      <c r="BH8" s="72"/>
      <c r="BI8" s="72"/>
      <c r="BJ8" s="3"/>
      <c r="BK8" s="3"/>
      <c r="BL8" s="76" t="s">
        <v>10</v>
      </c>
      <c r="BM8" s="77"/>
      <c r="BN8" s="7" t="s">
        <v>11</v>
      </c>
      <c r="BO8" s="8"/>
      <c r="BP8" s="8"/>
      <c r="BQ8" s="8"/>
      <c r="BR8" s="8"/>
      <c r="BS8" s="8"/>
      <c r="BT8" s="8"/>
      <c r="BU8" s="8"/>
      <c r="BV8" s="8"/>
      <c r="BW8" s="8"/>
      <c r="BX8" s="8"/>
      <c r="BY8" s="9"/>
    </row>
    <row r="9" spans="1:78" ht="18.75" customHeight="1" x14ac:dyDescent="0.15">
      <c r="A9" s="2"/>
      <c r="B9" s="69" t="s">
        <v>12</v>
      </c>
      <c r="C9" s="69"/>
      <c r="D9" s="69"/>
      <c r="E9" s="69"/>
      <c r="F9" s="69"/>
      <c r="G9" s="69"/>
      <c r="H9" s="69"/>
      <c r="I9" s="69" t="s">
        <v>13</v>
      </c>
      <c r="J9" s="69"/>
      <c r="K9" s="69"/>
      <c r="L9" s="69"/>
      <c r="M9" s="69"/>
      <c r="N9" s="69"/>
      <c r="O9" s="69"/>
      <c r="P9" s="69" t="s">
        <v>14</v>
      </c>
      <c r="Q9" s="69"/>
      <c r="R9" s="69"/>
      <c r="S9" s="69"/>
      <c r="T9" s="69"/>
      <c r="U9" s="69"/>
      <c r="V9" s="69"/>
      <c r="W9" s="69" t="s">
        <v>15</v>
      </c>
      <c r="X9" s="69"/>
      <c r="Y9" s="69"/>
      <c r="Z9" s="69"/>
      <c r="AA9" s="69"/>
      <c r="AB9" s="69"/>
      <c r="AC9" s="69"/>
      <c r="AD9" s="69" t="s">
        <v>16</v>
      </c>
      <c r="AE9" s="69"/>
      <c r="AF9" s="69"/>
      <c r="AG9" s="69"/>
      <c r="AH9" s="69"/>
      <c r="AI9" s="69"/>
      <c r="AJ9" s="69"/>
      <c r="AK9" s="3"/>
      <c r="AL9" s="69" t="s">
        <v>17</v>
      </c>
      <c r="AM9" s="69"/>
      <c r="AN9" s="69"/>
      <c r="AO9" s="69"/>
      <c r="AP9" s="69"/>
      <c r="AQ9" s="69"/>
      <c r="AR9" s="69"/>
      <c r="AS9" s="69"/>
      <c r="AT9" s="69" t="s">
        <v>18</v>
      </c>
      <c r="AU9" s="69"/>
      <c r="AV9" s="69"/>
      <c r="AW9" s="69"/>
      <c r="AX9" s="69"/>
      <c r="AY9" s="69"/>
      <c r="AZ9" s="69"/>
      <c r="BA9" s="69"/>
      <c r="BB9" s="69" t="s">
        <v>19</v>
      </c>
      <c r="BC9" s="69"/>
      <c r="BD9" s="69"/>
      <c r="BE9" s="69"/>
      <c r="BF9" s="69"/>
      <c r="BG9" s="69"/>
      <c r="BH9" s="69"/>
      <c r="BI9" s="69"/>
      <c r="BJ9" s="3"/>
      <c r="BK9" s="3"/>
      <c r="BL9" s="70" t="s">
        <v>20</v>
      </c>
      <c r="BM9" s="71"/>
      <c r="BN9" s="10" t="s">
        <v>21</v>
      </c>
      <c r="BO9" s="11"/>
      <c r="BP9" s="11"/>
      <c r="BQ9" s="11"/>
      <c r="BR9" s="11"/>
      <c r="BS9" s="11"/>
      <c r="BT9" s="11"/>
      <c r="BU9" s="11"/>
      <c r="BV9" s="11"/>
      <c r="BW9" s="11"/>
      <c r="BX9" s="11"/>
      <c r="BY9" s="12"/>
    </row>
    <row r="10" spans="1:78" ht="18.75" customHeight="1" x14ac:dyDescent="0.15">
      <c r="A10" s="2"/>
      <c r="B10" s="72" t="str">
        <f>データ!N6</f>
        <v>-</v>
      </c>
      <c r="C10" s="72"/>
      <c r="D10" s="72"/>
      <c r="E10" s="72"/>
      <c r="F10" s="72"/>
      <c r="G10" s="72"/>
      <c r="H10" s="72"/>
      <c r="I10" s="72">
        <f>データ!O6</f>
        <v>65.819999999999993</v>
      </c>
      <c r="J10" s="72"/>
      <c r="K10" s="72"/>
      <c r="L10" s="72"/>
      <c r="M10" s="72"/>
      <c r="N10" s="72"/>
      <c r="O10" s="72"/>
      <c r="P10" s="72">
        <f>データ!P6</f>
        <v>91.73</v>
      </c>
      <c r="Q10" s="72"/>
      <c r="R10" s="72"/>
      <c r="S10" s="72"/>
      <c r="T10" s="72"/>
      <c r="U10" s="72"/>
      <c r="V10" s="72"/>
      <c r="W10" s="72">
        <f>データ!Q6</f>
        <v>93.67</v>
      </c>
      <c r="X10" s="72"/>
      <c r="Y10" s="72"/>
      <c r="Z10" s="72"/>
      <c r="AA10" s="72"/>
      <c r="AB10" s="72"/>
      <c r="AC10" s="72"/>
      <c r="AD10" s="73">
        <f>データ!R6</f>
        <v>3240</v>
      </c>
      <c r="AE10" s="73"/>
      <c r="AF10" s="73"/>
      <c r="AG10" s="73"/>
      <c r="AH10" s="73"/>
      <c r="AI10" s="73"/>
      <c r="AJ10" s="73"/>
      <c r="AK10" s="2"/>
      <c r="AL10" s="73">
        <f>データ!V6</f>
        <v>71825</v>
      </c>
      <c r="AM10" s="73"/>
      <c r="AN10" s="73"/>
      <c r="AO10" s="73"/>
      <c r="AP10" s="73"/>
      <c r="AQ10" s="73"/>
      <c r="AR10" s="73"/>
      <c r="AS10" s="73"/>
      <c r="AT10" s="72">
        <f>データ!W6</f>
        <v>18.57</v>
      </c>
      <c r="AU10" s="72"/>
      <c r="AV10" s="72"/>
      <c r="AW10" s="72"/>
      <c r="AX10" s="72"/>
      <c r="AY10" s="72"/>
      <c r="AZ10" s="72"/>
      <c r="BA10" s="72"/>
      <c r="BB10" s="72">
        <f>データ!X6</f>
        <v>3867.8</v>
      </c>
      <c r="BC10" s="72"/>
      <c r="BD10" s="72"/>
      <c r="BE10" s="72"/>
      <c r="BF10" s="72"/>
      <c r="BG10" s="72"/>
      <c r="BH10" s="72"/>
      <c r="BI10" s="72"/>
      <c r="BJ10" s="2"/>
      <c r="BK10" s="2"/>
      <c r="BL10" s="74" t="s">
        <v>22</v>
      </c>
      <c r="BM10" s="75"/>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3" t="s">
        <v>120</v>
      </c>
      <c r="BM16" s="64"/>
      <c r="BN16" s="64"/>
      <c r="BO16" s="64"/>
      <c r="BP16" s="64"/>
      <c r="BQ16" s="64"/>
      <c r="BR16" s="64"/>
      <c r="BS16" s="64"/>
      <c r="BT16" s="64"/>
      <c r="BU16" s="64"/>
      <c r="BV16" s="64"/>
      <c r="BW16" s="64"/>
      <c r="BX16" s="64"/>
      <c r="BY16" s="64"/>
      <c r="BZ16" s="6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3"/>
      <c r="BM17" s="64"/>
      <c r="BN17" s="64"/>
      <c r="BO17" s="64"/>
      <c r="BP17" s="64"/>
      <c r="BQ17" s="64"/>
      <c r="BR17" s="64"/>
      <c r="BS17" s="64"/>
      <c r="BT17" s="64"/>
      <c r="BU17" s="64"/>
      <c r="BV17" s="64"/>
      <c r="BW17" s="64"/>
      <c r="BX17" s="64"/>
      <c r="BY17" s="64"/>
      <c r="BZ17" s="6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3"/>
      <c r="BM18" s="64"/>
      <c r="BN18" s="64"/>
      <c r="BO18" s="64"/>
      <c r="BP18" s="64"/>
      <c r="BQ18" s="64"/>
      <c r="BR18" s="64"/>
      <c r="BS18" s="64"/>
      <c r="BT18" s="64"/>
      <c r="BU18" s="64"/>
      <c r="BV18" s="64"/>
      <c r="BW18" s="64"/>
      <c r="BX18" s="64"/>
      <c r="BY18" s="64"/>
      <c r="BZ18" s="6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3"/>
      <c r="BM19" s="64"/>
      <c r="BN19" s="64"/>
      <c r="BO19" s="64"/>
      <c r="BP19" s="64"/>
      <c r="BQ19" s="64"/>
      <c r="BR19" s="64"/>
      <c r="BS19" s="64"/>
      <c r="BT19" s="64"/>
      <c r="BU19" s="64"/>
      <c r="BV19" s="64"/>
      <c r="BW19" s="64"/>
      <c r="BX19" s="64"/>
      <c r="BY19" s="64"/>
      <c r="BZ19" s="6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3"/>
      <c r="BM20" s="64"/>
      <c r="BN20" s="64"/>
      <c r="BO20" s="64"/>
      <c r="BP20" s="64"/>
      <c r="BQ20" s="64"/>
      <c r="BR20" s="64"/>
      <c r="BS20" s="64"/>
      <c r="BT20" s="64"/>
      <c r="BU20" s="64"/>
      <c r="BV20" s="64"/>
      <c r="BW20" s="64"/>
      <c r="BX20" s="64"/>
      <c r="BY20" s="64"/>
      <c r="BZ20" s="6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3"/>
      <c r="BM21" s="64"/>
      <c r="BN21" s="64"/>
      <c r="BO21" s="64"/>
      <c r="BP21" s="64"/>
      <c r="BQ21" s="64"/>
      <c r="BR21" s="64"/>
      <c r="BS21" s="64"/>
      <c r="BT21" s="64"/>
      <c r="BU21" s="64"/>
      <c r="BV21" s="64"/>
      <c r="BW21" s="64"/>
      <c r="BX21" s="64"/>
      <c r="BY21" s="64"/>
      <c r="BZ21" s="6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3"/>
      <c r="BM22" s="64"/>
      <c r="BN22" s="64"/>
      <c r="BO22" s="64"/>
      <c r="BP22" s="64"/>
      <c r="BQ22" s="64"/>
      <c r="BR22" s="64"/>
      <c r="BS22" s="64"/>
      <c r="BT22" s="64"/>
      <c r="BU22" s="64"/>
      <c r="BV22" s="64"/>
      <c r="BW22" s="64"/>
      <c r="BX22" s="64"/>
      <c r="BY22" s="64"/>
      <c r="BZ22" s="6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3"/>
      <c r="BM23" s="64"/>
      <c r="BN23" s="64"/>
      <c r="BO23" s="64"/>
      <c r="BP23" s="64"/>
      <c r="BQ23" s="64"/>
      <c r="BR23" s="64"/>
      <c r="BS23" s="64"/>
      <c r="BT23" s="64"/>
      <c r="BU23" s="64"/>
      <c r="BV23" s="64"/>
      <c r="BW23" s="64"/>
      <c r="BX23" s="64"/>
      <c r="BY23" s="64"/>
      <c r="BZ23" s="6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3"/>
      <c r="BM24" s="64"/>
      <c r="BN24" s="64"/>
      <c r="BO24" s="64"/>
      <c r="BP24" s="64"/>
      <c r="BQ24" s="64"/>
      <c r="BR24" s="64"/>
      <c r="BS24" s="64"/>
      <c r="BT24" s="64"/>
      <c r="BU24" s="64"/>
      <c r="BV24" s="64"/>
      <c r="BW24" s="64"/>
      <c r="BX24" s="64"/>
      <c r="BY24" s="64"/>
      <c r="BZ24" s="6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3"/>
      <c r="BM25" s="64"/>
      <c r="BN25" s="64"/>
      <c r="BO25" s="64"/>
      <c r="BP25" s="64"/>
      <c r="BQ25" s="64"/>
      <c r="BR25" s="64"/>
      <c r="BS25" s="64"/>
      <c r="BT25" s="64"/>
      <c r="BU25" s="64"/>
      <c r="BV25" s="64"/>
      <c r="BW25" s="64"/>
      <c r="BX25" s="64"/>
      <c r="BY25" s="64"/>
      <c r="BZ25" s="6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3"/>
      <c r="BM26" s="64"/>
      <c r="BN26" s="64"/>
      <c r="BO26" s="64"/>
      <c r="BP26" s="64"/>
      <c r="BQ26" s="64"/>
      <c r="BR26" s="64"/>
      <c r="BS26" s="64"/>
      <c r="BT26" s="64"/>
      <c r="BU26" s="64"/>
      <c r="BV26" s="64"/>
      <c r="BW26" s="64"/>
      <c r="BX26" s="64"/>
      <c r="BY26" s="64"/>
      <c r="BZ26" s="6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3"/>
      <c r="BM27" s="64"/>
      <c r="BN27" s="64"/>
      <c r="BO27" s="64"/>
      <c r="BP27" s="64"/>
      <c r="BQ27" s="64"/>
      <c r="BR27" s="64"/>
      <c r="BS27" s="64"/>
      <c r="BT27" s="64"/>
      <c r="BU27" s="64"/>
      <c r="BV27" s="64"/>
      <c r="BW27" s="64"/>
      <c r="BX27" s="64"/>
      <c r="BY27" s="64"/>
      <c r="BZ27" s="6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3"/>
      <c r="BM28" s="64"/>
      <c r="BN28" s="64"/>
      <c r="BO28" s="64"/>
      <c r="BP28" s="64"/>
      <c r="BQ28" s="64"/>
      <c r="BR28" s="64"/>
      <c r="BS28" s="64"/>
      <c r="BT28" s="64"/>
      <c r="BU28" s="64"/>
      <c r="BV28" s="64"/>
      <c r="BW28" s="64"/>
      <c r="BX28" s="64"/>
      <c r="BY28" s="64"/>
      <c r="BZ28" s="6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3"/>
      <c r="BM29" s="64"/>
      <c r="BN29" s="64"/>
      <c r="BO29" s="64"/>
      <c r="BP29" s="64"/>
      <c r="BQ29" s="64"/>
      <c r="BR29" s="64"/>
      <c r="BS29" s="64"/>
      <c r="BT29" s="64"/>
      <c r="BU29" s="64"/>
      <c r="BV29" s="64"/>
      <c r="BW29" s="64"/>
      <c r="BX29" s="64"/>
      <c r="BY29" s="64"/>
      <c r="BZ29" s="6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3"/>
      <c r="BM30" s="64"/>
      <c r="BN30" s="64"/>
      <c r="BO30" s="64"/>
      <c r="BP30" s="64"/>
      <c r="BQ30" s="64"/>
      <c r="BR30" s="64"/>
      <c r="BS30" s="64"/>
      <c r="BT30" s="64"/>
      <c r="BU30" s="64"/>
      <c r="BV30" s="64"/>
      <c r="BW30" s="64"/>
      <c r="BX30" s="64"/>
      <c r="BY30" s="64"/>
      <c r="BZ30" s="6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3"/>
      <c r="BM31" s="64"/>
      <c r="BN31" s="64"/>
      <c r="BO31" s="64"/>
      <c r="BP31" s="64"/>
      <c r="BQ31" s="64"/>
      <c r="BR31" s="64"/>
      <c r="BS31" s="64"/>
      <c r="BT31" s="64"/>
      <c r="BU31" s="64"/>
      <c r="BV31" s="64"/>
      <c r="BW31" s="64"/>
      <c r="BX31" s="64"/>
      <c r="BY31" s="64"/>
      <c r="BZ31" s="6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3"/>
      <c r="BM32" s="64"/>
      <c r="BN32" s="64"/>
      <c r="BO32" s="64"/>
      <c r="BP32" s="64"/>
      <c r="BQ32" s="64"/>
      <c r="BR32" s="64"/>
      <c r="BS32" s="64"/>
      <c r="BT32" s="64"/>
      <c r="BU32" s="64"/>
      <c r="BV32" s="64"/>
      <c r="BW32" s="64"/>
      <c r="BX32" s="64"/>
      <c r="BY32" s="64"/>
      <c r="BZ32" s="6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3"/>
      <c r="BM33" s="64"/>
      <c r="BN33" s="64"/>
      <c r="BO33" s="64"/>
      <c r="BP33" s="64"/>
      <c r="BQ33" s="64"/>
      <c r="BR33" s="64"/>
      <c r="BS33" s="64"/>
      <c r="BT33" s="64"/>
      <c r="BU33" s="64"/>
      <c r="BV33" s="64"/>
      <c r="BW33" s="64"/>
      <c r="BX33" s="64"/>
      <c r="BY33" s="64"/>
      <c r="BZ33" s="65"/>
    </row>
    <row r="34" spans="1:78" ht="13.5" customHeight="1" x14ac:dyDescent="0.15">
      <c r="A34" s="2"/>
      <c r="B34" s="16"/>
      <c r="C34" s="54" t="s">
        <v>27</v>
      </c>
      <c r="D34" s="54"/>
      <c r="E34" s="54"/>
      <c r="F34" s="54"/>
      <c r="G34" s="54"/>
      <c r="H34" s="54"/>
      <c r="I34" s="54"/>
      <c r="J34" s="54"/>
      <c r="K34" s="54"/>
      <c r="L34" s="54"/>
      <c r="M34" s="54"/>
      <c r="N34" s="54"/>
      <c r="O34" s="54"/>
      <c r="P34" s="54"/>
      <c r="Q34" s="19"/>
      <c r="R34" s="54" t="s">
        <v>28</v>
      </c>
      <c r="S34" s="54"/>
      <c r="T34" s="54"/>
      <c r="U34" s="54"/>
      <c r="V34" s="54"/>
      <c r="W34" s="54"/>
      <c r="X34" s="54"/>
      <c r="Y34" s="54"/>
      <c r="Z34" s="54"/>
      <c r="AA34" s="54"/>
      <c r="AB34" s="54"/>
      <c r="AC34" s="54"/>
      <c r="AD34" s="54"/>
      <c r="AE34" s="54"/>
      <c r="AF34" s="19"/>
      <c r="AG34" s="54" t="s">
        <v>29</v>
      </c>
      <c r="AH34" s="54"/>
      <c r="AI34" s="54"/>
      <c r="AJ34" s="54"/>
      <c r="AK34" s="54"/>
      <c r="AL34" s="54"/>
      <c r="AM34" s="54"/>
      <c r="AN34" s="54"/>
      <c r="AO34" s="54"/>
      <c r="AP34" s="54"/>
      <c r="AQ34" s="54"/>
      <c r="AR34" s="54"/>
      <c r="AS34" s="54"/>
      <c r="AT34" s="54"/>
      <c r="AU34" s="19"/>
      <c r="AV34" s="54" t="s">
        <v>30</v>
      </c>
      <c r="AW34" s="54"/>
      <c r="AX34" s="54"/>
      <c r="AY34" s="54"/>
      <c r="AZ34" s="54"/>
      <c r="BA34" s="54"/>
      <c r="BB34" s="54"/>
      <c r="BC34" s="54"/>
      <c r="BD34" s="54"/>
      <c r="BE34" s="54"/>
      <c r="BF34" s="54"/>
      <c r="BG34" s="54"/>
      <c r="BH34" s="54"/>
      <c r="BI34" s="54"/>
      <c r="BJ34" s="18"/>
      <c r="BK34" s="2"/>
      <c r="BL34" s="63"/>
      <c r="BM34" s="64"/>
      <c r="BN34" s="64"/>
      <c r="BO34" s="64"/>
      <c r="BP34" s="64"/>
      <c r="BQ34" s="64"/>
      <c r="BR34" s="64"/>
      <c r="BS34" s="64"/>
      <c r="BT34" s="64"/>
      <c r="BU34" s="64"/>
      <c r="BV34" s="64"/>
      <c r="BW34" s="64"/>
      <c r="BX34" s="64"/>
      <c r="BY34" s="64"/>
      <c r="BZ34" s="65"/>
    </row>
    <row r="35" spans="1:78" ht="13.5" customHeight="1" x14ac:dyDescent="0.15">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63"/>
      <c r="BM35" s="64"/>
      <c r="BN35" s="64"/>
      <c r="BO35" s="64"/>
      <c r="BP35" s="64"/>
      <c r="BQ35" s="64"/>
      <c r="BR35" s="64"/>
      <c r="BS35" s="64"/>
      <c r="BT35" s="64"/>
      <c r="BU35" s="64"/>
      <c r="BV35" s="64"/>
      <c r="BW35" s="64"/>
      <c r="BX35" s="64"/>
      <c r="BY35" s="64"/>
      <c r="BZ35" s="6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3"/>
      <c r="BM36" s="64"/>
      <c r="BN36" s="64"/>
      <c r="BO36" s="64"/>
      <c r="BP36" s="64"/>
      <c r="BQ36" s="64"/>
      <c r="BR36" s="64"/>
      <c r="BS36" s="64"/>
      <c r="BT36" s="64"/>
      <c r="BU36" s="64"/>
      <c r="BV36" s="64"/>
      <c r="BW36" s="64"/>
      <c r="BX36" s="64"/>
      <c r="BY36" s="64"/>
      <c r="BZ36" s="6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3"/>
      <c r="BM37" s="64"/>
      <c r="BN37" s="64"/>
      <c r="BO37" s="64"/>
      <c r="BP37" s="64"/>
      <c r="BQ37" s="64"/>
      <c r="BR37" s="64"/>
      <c r="BS37" s="64"/>
      <c r="BT37" s="64"/>
      <c r="BU37" s="64"/>
      <c r="BV37" s="64"/>
      <c r="BW37" s="64"/>
      <c r="BX37" s="64"/>
      <c r="BY37" s="64"/>
      <c r="BZ37" s="6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3"/>
      <c r="BM38" s="64"/>
      <c r="BN38" s="64"/>
      <c r="BO38" s="64"/>
      <c r="BP38" s="64"/>
      <c r="BQ38" s="64"/>
      <c r="BR38" s="64"/>
      <c r="BS38" s="64"/>
      <c r="BT38" s="64"/>
      <c r="BU38" s="64"/>
      <c r="BV38" s="64"/>
      <c r="BW38" s="64"/>
      <c r="BX38" s="64"/>
      <c r="BY38" s="64"/>
      <c r="BZ38" s="6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3"/>
      <c r="BM39" s="64"/>
      <c r="BN39" s="64"/>
      <c r="BO39" s="64"/>
      <c r="BP39" s="64"/>
      <c r="BQ39" s="64"/>
      <c r="BR39" s="64"/>
      <c r="BS39" s="64"/>
      <c r="BT39" s="64"/>
      <c r="BU39" s="64"/>
      <c r="BV39" s="64"/>
      <c r="BW39" s="64"/>
      <c r="BX39" s="64"/>
      <c r="BY39" s="64"/>
      <c r="BZ39" s="6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3"/>
      <c r="BM40" s="64"/>
      <c r="BN40" s="64"/>
      <c r="BO40" s="64"/>
      <c r="BP40" s="64"/>
      <c r="BQ40" s="64"/>
      <c r="BR40" s="64"/>
      <c r="BS40" s="64"/>
      <c r="BT40" s="64"/>
      <c r="BU40" s="64"/>
      <c r="BV40" s="64"/>
      <c r="BW40" s="64"/>
      <c r="BX40" s="64"/>
      <c r="BY40" s="64"/>
      <c r="BZ40" s="6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3"/>
      <c r="BM41" s="64"/>
      <c r="BN41" s="64"/>
      <c r="BO41" s="64"/>
      <c r="BP41" s="64"/>
      <c r="BQ41" s="64"/>
      <c r="BR41" s="64"/>
      <c r="BS41" s="64"/>
      <c r="BT41" s="64"/>
      <c r="BU41" s="64"/>
      <c r="BV41" s="64"/>
      <c r="BW41" s="64"/>
      <c r="BX41" s="64"/>
      <c r="BY41" s="64"/>
      <c r="BZ41" s="6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3"/>
      <c r="BM42" s="64"/>
      <c r="BN42" s="64"/>
      <c r="BO42" s="64"/>
      <c r="BP42" s="64"/>
      <c r="BQ42" s="64"/>
      <c r="BR42" s="64"/>
      <c r="BS42" s="64"/>
      <c r="BT42" s="64"/>
      <c r="BU42" s="64"/>
      <c r="BV42" s="64"/>
      <c r="BW42" s="64"/>
      <c r="BX42" s="64"/>
      <c r="BY42" s="64"/>
      <c r="BZ42" s="6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3"/>
      <c r="BM43" s="64"/>
      <c r="BN43" s="64"/>
      <c r="BO43" s="64"/>
      <c r="BP43" s="64"/>
      <c r="BQ43" s="64"/>
      <c r="BR43" s="64"/>
      <c r="BS43" s="64"/>
      <c r="BT43" s="64"/>
      <c r="BU43" s="64"/>
      <c r="BV43" s="64"/>
      <c r="BW43" s="64"/>
      <c r="BX43" s="64"/>
      <c r="BY43" s="64"/>
      <c r="BZ43" s="6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6"/>
      <c r="BM44" s="67"/>
      <c r="BN44" s="67"/>
      <c r="BO44" s="67"/>
      <c r="BP44" s="67"/>
      <c r="BQ44" s="67"/>
      <c r="BR44" s="67"/>
      <c r="BS44" s="67"/>
      <c r="BT44" s="67"/>
      <c r="BU44" s="67"/>
      <c r="BV44" s="67"/>
      <c r="BW44" s="67"/>
      <c r="BX44" s="67"/>
      <c r="BY44" s="67"/>
      <c r="BZ44" s="6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121</v>
      </c>
      <c r="BM47" s="49"/>
      <c r="BN47" s="49"/>
      <c r="BO47" s="49"/>
      <c r="BP47" s="49"/>
      <c r="BQ47" s="49"/>
      <c r="BR47" s="49"/>
      <c r="BS47" s="49"/>
      <c r="BT47" s="49"/>
      <c r="BU47" s="49"/>
      <c r="BV47" s="49"/>
      <c r="BW47" s="49"/>
      <c r="BX47" s="49"/>
      <c r="BY47" s="49"/>
      <c r="BZ47" s="5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15">
      <c r="A56" s="2"/>
      <c r="B56" s="16"/>
      <c r="C56" s="54" t="s">
        <v>32</v>
      </c>
      <c r="D56" s="54"/>
      <c r="E56" s="54"/>
      <c r="F56" s="54"/>
      <c r="G56" s="54"/>
      <c r="H56" s="54"/>
      <c r="I56" s="54"/>
      <c r="J56" s="54"/>
      <c r="K56" s="54"/>
      <c r="L56" s="54"/>
      <c r="M56" s="54"/>
      <c r="N56" s="54"/>
      <c r="O56" s="54"/>
      <c r="P56" s="54"/>
      <c r="Q56" s="19"/>
      <c r="R56" s="54" t="s">
        <v>33</v>
      </c>
      <c r="S56" s="54"/>
      <c r="T56" s="54"/>
      <c r="U56" s="54"/>
      <c r="V56" s="54"/>
      <c r="W56" s="54"/>
      <c r="X56" s="54"/>
      <c r="Y56" s="54"/>
      <c r="Z56" s="54"/>
      <c r="AA56" s="54"/>
      <c r="AB56" s="54"/>
      <c r="AC56" s="54"/>
      <c r="AD56" s="54"/>
      <c r="AE56" s="54"/>
      <c r="AF56" s="19"/>
      <c r="AG56" s="54" t="s">
        <v>34</v>
      </c>
      <c r="AH56" s="54"/>
      <c r="AI56" s="54"/>
      <c r="AJ56" s="54"/>
      <c r="AK56" s="54"/>
      <c r="AL56" s="54"/>
      <c r="AM56" s="54"/>
      <c r="AN56" s="54"/>
      <c r="AO56" s="54"/>
      <c r="AP56" s="54"/>
      <c r="AQ56" s="54"/>
      <c r="AR56" s="54"/>
      <c r="AS56" s="54"/>
      <c r="AT56" s="54"/>
      <c r="AU56" s="19"/>
      <c r="AV56" s="54" t="s">
        <v>35</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15">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119</v>
      </c>
      <c r="BM66" s="49"/>
      <c r="BN66" s="49"/>
      <c r="BO66" s="49"/>
      <c r="BP66" s="49"/>
      <c r="BQ66" s="49"/>
      <c r="BR66" s="49"/>
      <c r="BS66" s="49"/>
      <c r="BT66" s="49"/>
      <c r="BU66" s="49"/>
      <c r="BV66" s="49"/>
      <c r="BW66" s="49"/>
      <c r="BX66" s="49"/>
      <c r="BY66" s="49"/>
      <c r="BZ66" s="5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15">
      <c r="A79" s="2"/>
      <c r="B79" s="16"/>
      <c r="C79" s="54" t="s">
        <v>38</v>
      </c>
      <c r="D79" s="54"/>
      <c r="E79" s="54"/>
      <c r="F79" s="54"/>
      <c r="G79" s="54"/>
      <c r="H79" s="54"/>
      <c r="I79" s="54"/>
      <c r="J79" s="54"/>
      <c r="K79" s="54"/>
      <c r="L79" s="54"/>
      <c r="M79" s="54"/>
      <c r="N79" s="54"/>
      <c r="O79" s="54"/>
      <c r="P79" s="54"/>
      <c r="Q79" s="54"/>
      <c r="R79" s="54"/>
      <c r="S79" s="54"/>
      <c r="T79" s="54"/>
      <c r="U79" s="19"/>
      <c r="V79" s="19"/>
      <c r="W79" s="54" t="s">
        <v>39</v>
      </c>
      <c r="X79" s="54"/>
      <c r="Y79" s="54"/>
      <c r="Z79" s="54"/>
      <c r="AA79" s="54"/>
      <c r="AB79" s="54"/>
      <c r="AC79" s="54"/>
      <c r="AD79" s="54"/>
      <c r="AE79" s="54"/>
      <c r="AF79" s="54"/>
      <c r="AG79" s="54"/>
      <c r="AH79" s="54"/>
      <c r="AI79" s="54"/>
      <c r="AJ79" s="54"/>
      <c r="AK79" s="54"/>
      <c r="AL79" s="54"/>
      <c r="AM79" s="54"/>
      <c r="AN79" s="54"/>
      <c r="AO79" s="19"/>
      <c r="AP79" s="19"/>
      <c r="AQ79" s="54" t="s">
        <v>40</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15">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6XKohKYPEjxhF/xUq9b99o2/aCNqEdYZcVMMDgdlxkpYrru3+1QNC55F18lwU6x5WTQKezdyCst4S3iAwn6fnw==" saltValue="BY2lmPTh8nztDAiaQdwJNg=="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123"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83" t="s">
        <v>64</v>
      </c>
      <c r="I3" s="84"/>
      <c r="J3" s="84"/>
      <c r="K3" s="84"/>
      <c r="L3" s="84"/>
      <c r="M3" s="84"/>
      <c r="N3" s="84"/>
      <c r="O3" s="84"/>
      <c r="P3" s="84"/>
      <c r="Q3" s="84"/>
      <c r="R3" s="84"/>
      <c r="S3" s="84"/>
      <c r="T3" s="84"/>
      <c r="U3" s="84"/>
      <c r="V3" s="84"/>
      <c r="W3" s="84"/>
      <c r="X3" s="85"/>
      <c r="Y3" s="89" t="s">
        <v>65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36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66</v>
      </c>
      <c r="B4" s="30"/>
      <c r="C4" s="30"/>
      <c r="D4" s="30"/>
      <c r="E4" s="30"/>
      <c r="F4" s="30"/>
      <c r="G4" s="30"/>
      <c r="H4" s="86"/>
      <c r="I4" s="87"/>
      <c r="J4" s="87"/>
      <c r="K4" s="87"/>
      <c r="L4" s="87"/>
      <c r="M4" s="87"/>
      <c r="N4" s="87"/>
      <c r="O4" s="87"/>
      <c r="P4" s="87"/>
      <c r="Q4" s="87"/>
      <c r="R4" s="87"/>
      <c r="S4" s="87"/>
      <c r="T4" s="87"/>
      <c r="U4" s="87"/>
      <c r="V4" s="87"/>
      <c r="W4" s="87"/>
      <c r="X4" s="88"/>
      <c r="Y4" s="82" t="s">
        <v>67</v>
      </c>
      <c r="Z4" s="82"/>
      <c r="AA4" s="82"/>
      <c r="AB4" s="82"/>
      <c r="AC4" s="82"/>
      <c r="AD4" s="82"/>
      <c r="AE4" s="82"/>
      <c r="AF4" s="82"/>
      <c r="AG4" s="82"/>
      <c r="AH4" s="82"/>
      <c r="AI4" s="82"/>
      <c r="AJ4" s="82" t="s">
        <v>68</v>
      </c>
      <c r="AK4" s="82"/>
      <c r="AL4" s="82"/>
      <c r="AM4" s="82"/>
      <c r="AN4" s="82"/>
      <c r="AO4" s="82"/>
      <c r="AP4" s="82"/>
      <c r="AQ4" s="82"/>
      <c r="AR4" s="82"/>
      <c r="AS4" s="82"/>
      <c r="AT4" s="82"/>
      <c r="AU4" s="82" t="s">
        <v>69</v>
      </c>
      <c r="AV4" s="82"/>
      <c r="AW4" s="82"/>
      <c r="AX4" s="82"/>
      <c r="AY4" s="82"/>
      <c r="AZ4" s="82"/>
      <c r="BA4" s="82"/>
      <c r="BB4" s="82"/>
      <c r="BC4" s="82"/>
      <c r="BD4" s="82"/>
      <c r="BE4" s="82"/>
      <c r="BF4" s="82" t="s">
        <v>70</v>
      </c>
      <c r="BG4" s="82"/>
      <c r="BH4" s="82"/>
      <c r="BI4" s="82"/>
      <c r="BJ4" s="82"/>
      <c r="BK4" s="82"/>
      <c r="BL4" s="82"/>
      <c r="BM4" s="82"/>
      <c r="BN4" s="82"/>
      <c r="BO4" s="82"/>
      <c r="BP4" s="82"/>
      <c r="BQ4" s="82" t="s">
        <v>71</v>
      </c>
      <c r="BR4" s="82"/>
      <c r="BS4" s="82"/>
      <c r="BT4" s="82"/>
      <c r="BU4" s="82"/>
      <c r="BV4" s="82"/>
      <c r="BW4" s="82"/>
      <c r="BX4" s="82"/>
      <c r="BY4" s="82"/>
      <c r="BZ4" s="82"/>
      <c r="CA4" s="82"/>
      <c r="CB4" s="82" t="s">
        <v>72</v>
      </c>
      <c r="CC4" s="82"/>
      <c r="CD4" s="82"/>
      <c r="CE4" s="82"/>
      <c r="CF4" s="82"/>
      <c r="CG4" s="82"/>
      <c r="CH4" s="82"/>
      <c r="CI4" s="82"/>
      <c r="CJ4" s="82"/>
      <c r="CK4" s="82"/>
      <c r="CL4" s="82"/>
      <c r="CM4" s="82" t="s">
        <v>73</v>
      </c>
      <c r="CN4" s="82"/>
      <c r="CO4" s="82"/>
      <c r="CP4" s="82"/>
      <c r="CQ4" s="82"/>
      <c r="CR4" s="82"/>
      <c r="CS4" s="82"/>
      <c r="CT4" s="82"/>
      <c r="CU4" s="82"/>
      <c r="CV4" s="82"/>
      <c r="CW4" s="82"/>
      <c r="CX4" s="82" t="s">
        <v>74</v>
      </c>
      <c r="CY4" s="82"/>
      <c r="CZ4" s="82"/>
      <c r="DA4" s="82"/>
      <c r="DB4" s="82"/>
      <c r="DC4" s="82"/>
      <c r="DD4" s="82"/>
      <c r="DE4" s="82"/>
      <c r="DF4" s="82"/>
      <c r="DG4" s="82"/>
      <c r="DH4" s="82"/>
      <c r="DI4" s="82" t="s">
        <v>75</v>
      </c>
      <c r="DJ4" s="82"/>
      <c r="DK4" s="82"/>
      <c r="DL4" s="82"/>
      <c r="DM4" s="82"/>
      <c r="DN4" s="82"/>
      <c r="DO4" s="82"/>
      <c r="DP4" s="82"/>
      <c r="DQ4" s="82"/>
      <c r="DR4" s="82"/>
      <c r="DS4" s="82"/>
      <c r="DT4" s="82" t="s">
        <v>76</v>
      </c>
      <c r="DU4" s="82"/>
      <c r="DV4" s="82"/>
      <c r="DW4" s="82"/>
      <c r="DX4" s="82"/>
      <c r="DY4" s="82"/>
      <c r="DZ4" s="82"/>
      <c r="EA4" s="82"/>
      <c r="EB4" s="82"/>
      <c r="EC4" s="82"/>
      <c r="ED4" s="82"/>
      <c r="EE4" s="82" t="s">
        <v>77</v>
      </c>
      <c r="EF4" s="82"/>
      <c r="EG4" s="82"/>
      <c r="EH4" s="82"/>
      <c r="EI4" s="82"/>
      <c r="EJ4" s="82"/>
      <c r="EK4" s="82"/>
      <c r="EL4" s="82"/>
      <c r="EM4" s="82"/>
      <c r="EN4" s="82"/>
      <c r="EO4" s="82"/>
    </row>
    <row r="5" spans="1:148" x14ac:dyDescent="0.15">
      <c r="A5" s="28" t="s">
        <v>78</v>
      </c>
      <c r="B5" s="31"/>
      <c r="C5" s="31"/>
      <c r="D5" s="31"/>
      <c r="E5" s="31"/>
      <c r="F5" s="31"/>
      <c r="G5" s="31"/>
      <c r="H5" s="32" t="s">
        <v>79</v>
      </c>
      <c r="I5" s="32" t="s">
        <v>80</v>
      </c>
      <c r="J5" s="32" t="s">
        <v>81</v>
      </c>
      <c r="K5" s="32" t="s">
        <v>82</v>
      </c>
      <c r="L5" s="32" t="s">
        <v>83</v>
      </c>
      <c r="M5" s="32" t="s">
        <v>5</v>
      </c>
      <c r="N5" s="32" t="s">
        <v>84</v>
      </c>
      <c r="O5" s="32" t="s">
        <v>85</v>
      </c>
      <c r="P5" s="32" t="s">
        <v>86</v>
      </c>
      <c r="Q5" s="32" t="s">
        <v>87</v>
      </c>
      <c r="R5" s="32" t="s">
        <v>88</v>
      </c>
      <c r="S5" s="32" t="s">
        <v>89</v>
      </c>
      <c r="T5" s="32" t="s">
        <v>90</v>
      </c>
      <c r="U5" s="32" t="s">
        <v>91</v>
      </c>
      <c r="V5" s="32" t="s">
        <v>92</v>
      </c>
      <c r="W5" s="32" t="s">
        <v>93</v>
      </c>
      <c r="X5" s="32" t="s">
        <v>94</v>
      </c>
      <c r="Y5" s="32" t="s">
        <v>95</v>
      </c>
      <c r="Z5" s="32" t="s">
        <v>96</v>
      </c>
      <c r="AA5" s="32" t="s">
        <v>97</v>
      </c>
      <c r="AB5" s="32" t="s">
        <v>98</v>
      </c>
      <c r="AC5" s="32" t="s">
        <v>99</v>
      </c>
      <c r="AD5" s="32" t="s">
        <v>100</v>
      </c>
      <c r="AE5" s="32" t="s">
        <v>101</v>
      </c>
      <c r="AF5" s="32" t="s">
        <v>102</v>
      </c>
      <c r="AG5" s="32" t="s">
        <v>103</v>
      </c>
      <c r="AH5" s="32" t="s">
        <v>104</v>
      </c>
      <c r="AI5" s="32" t="s">
        <v>43</v>
      </c>
      <c r="AJ5" s="32" t="s">
        <v>95</v>
      </c>
      <c r="AK5" s="32" t="s">
        <v>96</v>
      </c>
      <c r="AL5" s="32" t="s">
        <v>97</v>
      </c>
      <c r="AM5" s="32" t="s">
        <v>98</v>
      </c>
      <c r="AN5" s="32" t="s">
        <v>99</v>
      </c>
      <c r="AO5" s="32" t="s">
        <v>100</v>
      </c>
      <c r="AP5" s="32" t="s">
        <v>101</v>
      </c>
      <c r="AQ5" s="32" t="s">
        <v>102</v>
      </c>
      <c r="AR5" s="32" t="s">
        <v>103</v>
      </c>
      <c r="AS5" s="32" t="s">
        <v>104</v>
      </c>
      <c r="AT5" s="32" t="s">
        <v>105</v>
      </c>
      <c r="AU5" s="32" t="s">
        <v>95</v>
      </c>
      <c r="AV5" s="32" t="s">
        <v>96</v>
      </c>
      <c r="AW5" s="32" t="s">
        <v>97</v>
      </c>
      <c r="AX5" s="32" t="s">
        <v>98</v>
      </c>
      <c r="AY5" s="32" t="s">
        <v>99</v>
      </c>
      <c r="AZ5" s="32" t="s">
        <v>100</v>
      </c>
      <c r="BA5" s="32" t="s">
        <v>101</v>
      </c>
      <c r="BB5" s="32" t="s">
        <v>102</v>
      </c>
      <c r="BC5" s="32" t="s">
        <v>103</v>
      </c>
      <c r="BD5" s="32" t="s">
        <v>104</v>
      </c>
      <c r="BE5" s="32" t="s">
        <v>105</v>
      </c>
      <c r="BF5" s="32" t="s">
        <v>95</v>
      </c>
      <c r="BG5" s="32" t="s">
        <v>96</v>
      </c>
      <c r="BH5" s="32" t="s">
        <v>97</v>
      </c>
      <c r="BI5" s="32" t="s">
        <v>98</v>
      </c>
      <c r="BJ5" s="32" t="s">
        <v>99</v>
      </c>
      <c r="BK5" s="32" t="s">
        <v>100</v>
      </c>
      <c r="BL5" s="32" t="s">
        <v>101</v>
      </c>
      <c r="BM5" s="32" t="s">
        <v>102</v>
      </c>
      <c r="BN5" s="32" t="s">
        <v>103</v>
      </c>
      <c r="BO5" s="32" t="s">
        <v>104</v>
      </c>
      <c r="BP5" s="32" t="s">
        <v>105</v>
      </c>
      <c r="BQ5" s="32" t="s">
        <v>95</v>
      </c>
      <c r="BR5" s="32" t="s">
        <v>96</v>
      </c>
      <c r="BS5" s="32" t="s">
        <v>97</v>
      </c>
      <c r="BT5" s="32" t="s">
        <v>98</v>
      </c>
      <c r="BU5" s="32" t="s">
        <v>99</v>
      </c>
      <c r="BV5" s="32" t="s">
        <v>100</v>
      </c>
      <c r="BW5" s="32" t="s">
        <v>101</v>
      </c>
      <c r="BX5" s="32" t="s">
        <v>102</v>
      </c>
      <c r="BY5" s="32" t="s">
        <v>103</v>
      </c>
      <c r="BZ5" s="32" t="s">
        <v>104</v>
      </c>
      <c r="CA5" s="32" t="s">
        <v>105</v>
      </c>
      <c r="CB5" s="32" t="s">
        <v>95</v>
      </c>
      <c r="CC5" s="32" t="s">
        <v>96</v>
      </c>
      <c r="CD5" s="32" t="s">
        <v>97</v>
      </c>
      <c r="CE5" s="32" t="s">
        <v>98</v>
      </c>
      <c r="CF5" s="32" t="s">
        <v>99</v>
      </c>
      <c r="CG5" s="32" t="s">
        <v>100</v>
      </c>
      <c r="CH5" s="32" t="s">
        <v>101</v>
      </c>
      <c r="CI5" s="32" t="s">
        <v>102</v>
      </c>
      <c r="CJ5" s="32" t="s">
        <v>103</v>
      </c>
      <c r="CK5" s="32" t="s">
        <v>104</v>
      </c>
      <c r="CL5" s="32" t="s">
        <v>105</v>
      </c>
      <c r="CM5" s="32" t="s">
        <v>95</v>
      </c>
      <c r="CN5" s="32" t="s">
        <v>96</v>
      </c>
      <c r="CO5" s="32" t="s">
        <v>97</v>
      </c>
      <c r="CP5" s="32" t="s">
        <v>98</v>
      </c>
      <c r="CQ5" s="32" t="s">
        <v>99</v>
      </c>
      <c r="CR5" s="32" t="s">
        <v>100</v>
      </c>
      <c r="CS5" s="32" t="s">
        <v>101</v>
      </c>
      <c r="CT5" s="32" t="s">
        <v>102</v>
      </c>
      <c r="CU5" s="32" t="s">
        <v>103</v>
      </c>
      <c r="CV5" s="32" t="s">
        <v>104</v>
      </c>
      <c r="CW5" s="32" t="s">
        <v>105</v>
      </c>
      <c r="CX5" s="32" t="s">
        <v>95</v>
      </c>
      <c r="CY5" s="32" t="s">
        <v>96</v>
      </c>
      <c r="CZ5" s="32" t="s">
        <v>97</v>
      </c>
      <c r="DA5" s="32" t="s">
        <v>98</v>
      </c>
      <c r="DB5" s="32" t="s">
        <v>99</v>
      </c>
      <c r="DC5" s="32" t="s">
        <v>100</v>
      </c>
      <c r="DD5" s="32" t="s">
        <v>101</v>
      </c>
      <c r="DE5" s="32" t="s">
        <v>102</v>
      </c>
      <c r="DF5" s="32" t="s">
        <v>103</v>
      </c>
      <c r="DG5" s="32" t="s">
        <v>104</v>
      </c>
      <c r="DH5" s="32" t="s">
        <v>105</v>
      </c>
      <c r="DI5" s="32" t="s">
        <v>95</v>
      </c>
      <c r="DJ5" s="32" t="s">
        <v>96</v>
      </c>
      <c r="DK5" s="32" t="s">
        <v>97</v>
      </c>
      <c r="DL5" s="32" t="s">
        <v>98</v>
      </c>
      <c r="DM5" s="32" t="s">
        <v>99</v>
      </c>
      <c r="DN5" s="32" t="s">
        <v>100</v>
      </c>
      <c r="DO5" s="32" t="s">
        <v>101</v>
      </c>
      <c r="DP5" s="32" t="s">
        <v>102</v>
      </c>
      <c r="DQ5" s="32" t="s">
        <v>103</v>
      </c>
      <c r="DR5" s="32" t="s">
        <v>104</v>
      </c>
      <c r="DS5" s="32" t="s">
        <v>105</v>
      </c>
      <c r="DT5" s="32" t="s">
        <v>95</v>
      </c>
      <c r="DU5" s="32" t="s">
        <v>96</v>
      </c>
      <c r="DV5" s="32" t="s">
        <v>97</v>
      </c>
      <c r="DW5" s="32" t="s">
        <v>98</v>
      </c>
      <c r="DX5" s="32" t="s">
        <v>99</v>
      </c>
      <c r="DY5" s="32" t="s">
        <v>100</v>
      </c>
      <c r="DZ5" s="32" t="s">
        <v>101</v>
      </c>
      <c r="EA5" s="32" t="s">
        <v>102</v>
      </c>
      <c r="EB5" s="32" t="s">
        <v>103</v>
      </c>
      <c r="EC5" s="32" t="s">
        <v>104</v>
      </c>
      <c r="ED5" s="32" t="s">
        <v>105</v>
      </c>
      <c r="EE5" s="32" t="s">
        <v>95</v>
      </c>
      <c r="EF5" s="32" t="s">
        <v>96</v>
      </c>
      <c r="EG5" s="32" t="s">
        <v>97</v>
      </c>
      <c r="EH5" s="32" t="s">
        <v>98</v>
      </c>
      <c r="EI5" s="32" t="s">
        <v>99</v>
      </c>
      <c r="EJ5" s="32" t="s">
        <v>100</v>
      </c>
      <c r="EK5" s="32" t="s">
        <v>101</v>
      </c>
      <c r="EL5" s="32" t="s">
        <v>102</v>
      </c>
      <c r="EM5" s="32" t="s">
        <v>103</v>
      </c>
      <c r="EN5" s="32" t="s">
        <v>104</v>
      </c>
      <c r="EO5" s="32" t="s">
        <v>105</v>
      </c>
    </row>
    <row r="6" spans="1:148" s="36" customFormat="1" x14ac:dyDescent="0.15">
      <c r="A6" s="28" t="s">
        <v>106</v>
      </c>
      <c r="B6" s="33">
        <f>B7</f>
        <v>2017</v>
      </c>
      <c r="C6" s="33">
        <f t="shared" ref="C6:X6" si="3">C7</f>
        <v>42072</v>
      </c>
      <c r="D6" s="33">
        <f t="shared" si="3"/>
        <v>46</v>
      </c>
      <c r="E6" s="33">
        <f t="shared" si="3"/>
        <v>17</v>
      </c>
      <c r="F6" s="33">
        <f t="shared" si="3"/>
        <v>1</v>
      </c>
      <c r="G6" s="33">
        <f t="shared" si="3"/>
        <v>0</v>
      </c>
      <c r="H6" s="33" t="str">
        <f t="shared" si="3"/>
        <v>宮城県　名取市</v>
      </c>
      <c r="I6" s="33" t="str">
        <f t="shared" si="3"/>
        <v>法適用</v>
      </c>
      <c r="J6" s="33" t="str">
        <f t="shared" si="3"/>
        <v>下水道事業</v>
      </c>
      <c r="K6" s="33" t="str">
        <f t="shared" si="3"/>
        <v>公共下水道</v>
      </c>
      <c r="L6" s="33" t="str">
        <f t="shared" si="3"/>
        <v>Bd1</v>
      </c>
      <c r="M6" s="33" t="str">
        <f t="shared" si="3"/>
        <v>非設置</v>
      </c>
      <c r="N6" s="34" t="str">
        <f t="shared" si="3"/>
        <v>-</v>
      </c>
      <c r="O6" s="34">
        <f t="shared" si="3"/>
        <v>65.819999999999993</v>
      </c>
      <c r="P6" s="34">
        <f t="shared" si="3"/>
        <v>91.73</v>
      </c>
      <c r="Q6" s="34">
        <f t="shared" si="3"/>
        <v>93.67</v>
      </c>
      <c r="R6" s="34">
        <f t="shared" si="3"/>
        <v>3240</v>
      </c>
      <c r="S6" s="34">
        <f t="shared" si="3"/>
        <v>78460</v>
      </c>
      <c r="T6" s="34">
        <f t="shared" si="3"/>
        <v>98.17</v>
      </c>
      <c r="U6" s="34">
        <f t="shared" si="3"/>
        <v>799.23</v>
      </c>
      <c r="V6" s="34">
        <f t="shared" si="3"/>
        <v>71825</v>
      </c>
      <c r="W6" s="34">
        <f t="shared" si="3"/>
        <v>18.57</v>
      </c>
      <c r="X6" s="34">
        <f t="shared" si="3"/>
        <v>3867.8</v>
      </c>
      <c r="Y6" s="35">
        <f>IF(Y7="",NA(),Y7)</f>
        <v>96.9</v>
      </c>
      <c r="Z6" s="35">
        <f t="shared" ref="Z6:AH6" si="4">IF(Z7="",NA(),Z7)</f>
        <v>98.75</v>
      </c>
      <c r="AA6" s="35">
        <f t="shared" si="4"/>
        <v>101.23</v>
      </c>
      <c r="AB6" s="35">
        <f t="shared" si="4"/>
        <v>96.61</v>
      </c>
      <c r="AC6" s="35">
        <f t="shared" si="4"/>
        <v>98.98</v>
      </c>
      <c r="AD6" s="35">
        <f t="shared" si="4"/>
        <v>104.97</v>
      </c>
      <c r="AE6" s="35">
        <f t="shared" si="4"/>
        <v>108.77</v>
      </c>
      <c r="AF6" s="35">
        <f t="shared" si="4"/>
        <v>109.48</v>
      </c>
      <c r="AG6" s="35">
        <f t="shared" si="4"/>
        <v>109.27</v>
      </c>
      <c r="AH6" s="35">
        <f t="shared" si="4"/>
        <v>108.03</v>
      </c>
      <c r="AI6" s="34" t="str">
        <f>IF(AI7="","",IF(AI7="-","【-】","【"&amp;SUBSTITUTE(TEXT(AI7,"#,##0.00"),"-","△")&amp;"】"))</f>
        <v>【108.80】</v>
      </c>
      <c r="AJ6" s="35">
        <f>IF(AJ7="",NA(),AJ7)</f>
        <v>244.05</v>
      </c>
      <c r="AK6" s="35">
        <f t="shared" ref="AK6:AS6" si="5">IF(AK7="",NA(),AK7)</f>
        <v>172.76</v>
      </c>
      <c r="AL6" s="35">
        <f t="shared" si="5"/>
        <v>190.58</v>
      </c>
      <c r="AM6" s="35">
        <f t="shared" si="5"/>
        <v>194.03</v>
      </c>
      <c r="AN6" s="35">
        <f t="shared" si="5"/>
        <v>193.93</v>
      </c>
      <c r="AO6" s="35">
        <f t="shared" si="5"/>
        <v>52.88</v>
      </c>
      <c r="AP6" s="35">
        <f t="shared" si="5"/>
        <v>21.47</v>
      </c>
      <c r="AQ6" s="35">
        <f t="shared" si="5"/>
        <v>16.34</v>
      </c>
      <c r="AR6" s="35">
        <f t="shared" si="5"/>
        <v>15.65</v>
      </c>
      <c r="AS6" s="35">
        <f t="shared" si="5"/>
        <v>13.55</v>
      </c>
      <c r="AT6" s="34" t="str">
        <f>IF(AT7="","",IF(AT7="-","【-】","【"&amp;SUBSTITUTE(TEXT(AT7,"#,##0.00"),"-","△")&amp;"】"))</f>
        <v>【4.27】</v>
      </c>
      <c r="AU6" s="35">
        <f>IF(AU7="",NA(),AU7)</f>
        <v>448.86</v>
      </c>
      <c r="AV6" s="35">
        <f t="shared" ref="AV6:BD6" si="6">IF(AV7="",NA(),AV7)</f>
        <v>41.79</v>
      </c>
      <c r="AW6" s="35">
        <f t="shared" si="6"/>
        <v>58.25</v>
      </c>
      <c r="AX6" s="35">
        <f t="shared" si="6"/>
        <v>65.680000000000007</v>
      </c>
      <c r="AY6" s="35">
        <f t="shared" si="6"/>
        <v>69.989999999999995</v>
      </c>
      <c r="AZ6" s="35">
        <f t="shared" si="6"/>
        <v>539.27</v>
      </c>
      <c r="BA6" s="35">
        <f t="shared" si="6"/>
        <v>79.239999999999995</v>
      </c>
      <c r="BB6" s="35">
        <f t="shared" si="6"/>
        <v>78.930000000000007</v>
      </c>
      <c r="BC6" s="35">
        <f t="shared" si="6"/>
        <v>77.94</v>
      </c>
      <c r="BD6" s="35">
        <f t="shared" si="6"/>
        <v>78.45</v>
      </c>
      <c r="BE6" s="34" t="str">
        <f>IF(BE7="","",IF(BE7="-","【-】","【"&amp;SUBSTITUTE(TEXT(BE7,"#,##0.00"),"-","△")&amp;"】"))</f>
        <v>【66.41】</v>
      </c>
      <c r="BF6" s="35">
        <f>IF(BF7="",NA(),BF7)</f>
        <v>1200.8699999999999</v>
      </c>
      <c r="BG6" s="35">
        <f t="shared" ref="BG6:BO6" si="7">IF(BG7="",NA(),BG7)</f>
        <v>951.03</v>
      </c>
      <c r="BH6" s="35">
        <f t="shared" si="7"/>
        <v>1063.25</v>
      </c>
      <c r="BI6" s="35">
        <f t="shared" si="7"/>
        <v>1019.84</v>
      </c>
      <c r="BJ6" s="35">
        <f t="shared" si="7"/>
        <v>622.69000000000005</v>
      </c>
      <c r="BK6" s="35">
        <f t="shared" si="7"/>
        <v>1115.1099999999999</v>
      </c>
      <c r="BL6" s="35">
        <f t="shared" si="7"/>
        <v>854.16</v>
      </c>
      <c r="BM6" s="35">
        <f t="shared" si="7"/>
        <v>848.31</v>
      </c>
      <c r="BN6" s="35">
        <f t="shared" si="7"/>
        <v>774.99</v>
      </c>
      <c r="BO6" s="35">
        <f t="shared" si="7"/>
        <v>799.41</v>
      </c>
      <c r="BP6" s="34" t="str">
        <f>IF(BP7="","",IF(BP7="-","【-】","【"&amp;SUBSTITUTE(TEXT(BP7,"#,##0.00"),"-","△")&amp;"】"))</f>
        <v>【707.33】</v>
      </c>
      <c r="BQ6" s="35">
        <f>IF(BQ7="",NA(),BQ7)</f>
        <v>90.3</v>
      </c>
      <c r="BR6" s="35">
        <f t="shared" ref="BR6:BZ6" si="8">IF(BR7="",NA(),BR7)</f>
        <v>88.04</v>
      </c>
      <c r="BS6" s="35">
        <f t="shared" si="8"/>
        <v>99.66</v>
      </c>
      <c r="BT6" s="35">
        <f t="shared" si="8"/>
        <v>103.67</v>
      </c>
      <c r="BU6" s="35">
        <f t="shared" si="8"/>
        <v>106.97</v>
      </c>
      <c r="BV6" s="35">
        <f t="shared" si="8"/>
        <v>79.540000000000006</v>
      </c>
      <c r="BW6" s="35">
        <f t="shared" si="8"/>
        <v>93.13</v>
      </c>
      <c r="BX6" s="35">
        <f t="shared" si="8"/>
        <v>94.38</v>
      </c>
      <c r="BY6" s="35">
        <f t="shared" si="8"/>
        <v>96.57</v>
      </c>
      <c r="BZ6" s="35">
        <f t="shared" si="8"/>
        <v>96.54</v>
      </c>
      <c r="CA6" s="34" t="str">
        <f>IF(CA7="","",IF(CA7="-","【-】","【"&amp;SUBSTITUTE(TEXT(CA7,"#,##0.00"),"-","△")&amp;"】"))</f>
        <v>【101.26】</v>
      </c>
      <c r="CB6" s="35">
        <f>IF(CB7="",NA(),CB7)</f>
        <v>191.94</v>
      </c>
      <c r="CC6" s="35">
        <f t="shared" ref="CC6:CK6" si="9">IF(CC7="",NA(),CC7)</f>
        <v>195.83</v>
      </c>
      <c r="CD6" s="35">
        <f t="shared" si="9"/>
        <v>172.92</v>
      </c>
      <c r="CE6" s="35">
        <f t="shared" si="9"/>
        <v>165.9</v>
      </c>
      <c r="CF6" s="35">
        <f t="shared" si="9"/>
        <v>160.97999999999999</v>
      </c>
      <c r="CG6" s="35">
        <f t="shared" si="9"/>
        <v>199.36</v>
      </c>
      <c r="CH6" s="35">
        <f t="shared" si="9"/>
        <v>167.97</v>
      </c>
      <c r="CI6" s="35">
        <f t="shared" si="9"/>
        <v>165.45</v>
      </c>
      <c r="CJ6" s="35">
        <f t="shared" si="9"/>
        <v>161.54</v>
      </c>
      <c r="CK6" s="35">
        <f t="shared" si="9"/>
        <v>162.81</v>
      </c>
      <c r="CL6" s="34" t="str">
        <f>IF(CL7="","",IF(CL7="-","【-】","【"&amp;SUBSTITUTE(TEXT(CL7,"#,##0.00"),"-","△")&amp;"】"))</f>
        <v>【136.39】</v>
      </c>
      <c r="CM6" s="35" t="str">
        <f>IF(CM7="",NA(),CM7)</f>
        <v>-</v>
      </c>
      <c r="CN6" s="35" t="str">
        <f t="shared" ref="CN6:CV6" si="10">IF(CN7="",NA(),CN7)</f>
        <v>-</v>
      </c>
      <c r="CO6" s="35" t="str">
        <f t="shared" si="10"/>
        <v>-</v>
      </c>
      <c r="CP6" s="35" t="str">
        <f t="shared" si="10"/>
        <v>-</v>
      </c>
      <c r="CQ6" s="35" t="str">
        <f t="shared" si="10"/>
        <v>-</v>
      </c>
      <c r="CR6" s="35">
        <f t="shared" si="10"/>
        <v>62.09</v>
      </c>
      <c r="CS6" s="35">
        <f t="shared" si="10"/>
        <v>64.87</v>
      </c>
      <c r="CT6" s="35">
        <f t="shared" si="10"/>
        <v>65.62</v>
      </c>
      <c r="CU6" s="35">
        <f t="shared" si="10"/>
        <v>64.67</v>
      </c>
      <c r="CV6" s="35">
        <f t="shared" si="10"/>
        <v>64.959999999999994</v>
      </c>
      <c r="CW6" s="34" t="str">
        <f>IF(CW7="","",IF(CW7="-","【-】","【"&amp;SUBSTITUTE(TEXT(CW7,"#,##0.00"),"-","△")&amp;"】"))</f>
        <v>【60.13】</v>
      </c>
      <c r="CX6" s="35">
        <f>IF(CX7="",NA(),CX7)</f>
        <v>98.23</v>
      </c>
      <c r="CY6" s="35">
        <f t="shared" ref="CY6:DG6" si="11">IF(CY7="",NA(),CY7)</f>
        <v>98.35</v>
      </c>
      <c r="CZ6" s="35">
        <f t="shared" si="11"/>
        <v>98.38</v>
      </c>
      <c r="DA6" s="35">
        <f t="shared" si="11"/>
        <v>98.48</v>
      </c>
      <c r="DB6" s="35">
        <f t="shared" si="11"/>
        <v>98.45</v>
      </c>
      <c r="DC6" s="35">
        <f t="shared" si="11"/>
        <v>86.88</v>
      </c>
      <c r="DD6" s="35">
        <f t="shared" si="11"/>
        <v>91.11</v>
      </c>
      <c r="DE6" s="35">
        <f t="shared" si="11"/>
        <v>91.44</v>
      </c>
      <c r="DF6" s="35">
        <f t="shared" si="11"/>
        <v>91.76</v>
      </c>
      <c r="DG6" s="35">
        <f t="shared" si="11"/>
        <v>92.3</v>
      </c>
      <c r="DH6" s="34" t="str">
        <f>IF(DH7="","",IF(DH7="-","【-】","【"&amp;SUBSTITUTE(TEXT(DH7,"#,##0.00"),"-","△")&amp;"】"))</f>
        <v>【95.06】</v>
      </c>
      <c r="DI6" s="35">
        <f>IF(DI7="",NA(),DI7)</f>
        <v>16.21</v>
      </c>
      <c r="DJ6" s="35">
        <f t="shared" ref="DJ6:DR6" si="12">IF(DJ7="",NA(),DJ7)</f>
        <v>24.15</v>
      </c>
      <c r="DK6" s="35">
        <f t="shared" si="12"/>
        <v>26.29</v>
      </c>
      <c r="DL6" s="35">
        <f t="shared" si="12"/>
        <v>27.58</v>
      </c>
      <c r="DM6" s="35">
        <f t="shared" si="12"/>
        <v>29.52</v>
      </c>
      <c r="DN6" s="35">
        <f t="shared" si="12"/>
        <v>9.52</v>
      </c>
      <c r="DO6" s="35">
        <f t="shared" si="12"/>
        <v>25.52</v>
      </c>
      <c r="DP6" s="35">
        <f t="shared" si="12"/>
        <v>25.89</v>
      </c>
      <c r="DQ6" s="35">
        <f t="shared" si="12"/>
        <v>26.63</v>
      </c>
      <c r="DR6" s="35">
        <f t="shared" si="12"/>
        <v>25.61</v>
      </c>
      <c r="DS6" s="34" t="str">
        <f>IF(DS7="","",IF(DS7="-","【-】","【"&amp;SUBSTITUTE(TEXT(DS7,"#,##0.00"),"-","△")&amp;"】"))</f>
        <v>【38.13】</v>
      </c>
      <c r="DT6" s="34">
        <f>IF(DT7="",NA(),DT7)</f>
        <v>0</v>
      </c>
      <c r="DU6" s="34">
        <f t="shared" ref="DU6:EC6" si="13">IF(DU7="",NA(),DU7)</f>
        <v>0</v>
      </c>
      <c r="DV6" s="34">
        <f t="shared" si="13"/>
        <v>0</v>
      </c>
      <c r="DW6" s="34">
        <f t="shared" si="13"/>
        <v>0</v>
      </c>
      <c r="DX6" s="34">
        <f t="shared" si="13"/>
        <v>0</v>
      </c>
      <c r="DY6" s="35">
        <f t="shared" si="13"/>
        <v>0.01</v>
      </c>
      <c r="DZ6" s="35">
        <f t="shared" si="13"/>
        <v>0.76</v>
      </c>
      <c r="EA6" s="35">
        <f t="shared" si="13"/>
        <v>0.71</v>
      </c>
      <c r="EB6" s="35">
        <f t="shared" si="13"/>
        <v>0.95</v>
      </c>
      <c r="EC6" s="35">
        <f t="shared" si="13"/>
        <v>1.07</v>
      </c>
      <c r="ED6" s="34" t="str">
        <f>IF(ED7="","",IF(ED7="-","【-】","【"&amp;SUBSTITUTE(TEXT(ED7,"#,##0.00"),"-","△")&amp;"】"))</f>
        <v>【5.37】</v>
      </c>
      <c r="EE6" s="34">
        <f>IF(EE7="",NA(),EE7)</f>
        <v>0</v>
      </c>
      <c r="EF6" s="34">
        <f t="shared" ref="EF6:EN6" si="14">IF(EF7="",NA(),EF7)</f>
        <v>0</v>
      </c>
      <c r="EG6" s="35">
        <f t="shared" si="14"/>
        <v>0.15</v>
      </c>
      <c r="EH6" s="35">
        <f t="shared" si="14"/>
        <v>0.51</v>
      </c>
      <c r="EI6" s="34">
        <f t="shared" si="14"/>
        <v>0</v>
      </c>
      <c r="EJ6" s="35">
        <f t="shared" si="14"/>
        <v>0.06</v>
      </c>
      <c r="EK6" s="35">
        <f t="shared" si="14"/>
        <v>0.1</v>
      </c>
      <c r="EL6" s="35">
        <f t="shared" si="14"/>
        <v>0.27</v>
      </c>
      <c r="EM6" s="35">
        <f t="shared" si="14"/>
        <v>0.17</v>
      </c>
      <c r="EN6" s="35">
        <f t="shared" si="14"/>
        <v>0.13</v>
      </c>
      <c r="EO6" s="34" t="str">
        <f>IF(EO7="","",IF(EO7="-","【-】","【"&amp;SUBSTITUTE(TEXT(EO7,"#,##0.00"),"-","△")&amp;"】"))</f>
        <v>【0.23】</v>
      </c>
    </row>
    <row r="7" spans="1:148" s="36" customFormat="1" x14ac:dyDescent="0.15">
      <c r="A7" s="28"/>
      <c r="B7" s="37">
        <v>2017</v>
      </c>
      <c r="C7" s="37">
        <v>42072</v>
      </c>
      <c r="D7" s="37">
        <v>46</v>
      </c>
      <c r="E7" s="37">
        <v>17</v>
      </c>
      <c r="F7" s="37">
        <v>1</v>
      </c>
      <c r="G7" s="37">
        <v>0</v>
      </c>
      <c r="H7" s="37" t="s">
        <v>107</v>
      </c>
      <c r="I7" s="37" t="s">
        <v>108</v>
      </c>
      <c r="J7" s="37" t="s">
        <v>109</v>
      </c>
      <c r="K7" s="37" t="s">
        <v>110</v>
      </c>
      <c r="L7" s="37" t="s">
        <v>111</v>
      </c>
      <c r="M7" s="37" t="s">
        <v>112</v>
      </c>
      <c r="N7" s="38" t="s">
        <v>113</v>
      </c>
      <c r="O7" s="38">
        <v>65.819999999999993</v>
      </c>
      <c r="P7" s="38">
        <v>91.73</v>
      </c>
      <c r="Q7" s="38">
        <v>93.67</v>
      </c>
      <c r="R7" s="38">
        <v>3240</v>
      </c>
      <c r="S7" s="38">
        <v>78460</v>
      </c>
      <c r="T7" s="38">
        <v>98.17</v>
      </c>
      <c r="U7" s="38">
        <v>799.23</v>
      </c>
      <c r="V7" s="38">
        <v>71825</v>
      </c>
      <c r="W7" s="38">
        <v>18.57</v>
      </c>
      <c r="X7" s="38">
        <v>3867.8</v>
      </c>
      <c r="Y7" s="38">
        <v>96.9</v>
      </c>
      <c r="Z7" s="38">
        <v>98.75</v>
      </c>
      <c r="AA7" s="38">
        <v>101.23</v>
      </c>
      <c r="AB7" s="38">
        <v>96.61</v>
      </c>
      <c r="AC7" s="38">
        <v>98.98</v>
      </c>
      <c r="AD7" s="38">
        <v>104.97</v>
      </c>
      <c r="AE7" s="38">
        <v>108.77</v>
      </c>
      <c r="AF7" s="38">
        <v>109.48</v>
      </c>
      <c r="AG7" s="38">
        <v>109.27</v>
      </c>
      <c r="AH7" s="38">
        <v>108.03</v>
      </c>
      <c r="AI7" s="38">
        <v>108.8</v>
      </c>
      <c r="AJ7" s="38">
        <v>244.05</v>
      </c>
      <c r="AK7" s="38">
        <v>172.76</v>
      </c>
      <c r="AL7" s="38">
        <v>190.58</v>
      </c>
      <c r="AM7" s="38">
        <v>194.03</v>
      </c>
      <c r="AN7" s="38">
        <v>193.93</v>
      </c>
      <c r="AO7" s="38">
        <v>52.88</v>
      </c>
      <c r="AP7" s="38">
        <v>21.47</v>
      </c>
      <c r="AQ7" s="38">
        <v>16.34</v>
      </c>
      <c r="AR7" s="38">
        <v>15.65</v>
      </c>
      <c r="AS7" s="38">
        <v>13.55</v>
      </c>
      <c r="AT7" s="38">
        <v>4.2699999999999996</v>
      </c>
      <c r="AU7" s="38">
        <v>448.86</v>
      </c>
      <c r="AV7" s="38">
        <v>41.79</v>
      </c>
      <c r="AW7" s="38">
        <v>58.25</v>
      </c>
      <c r="AX7" s="38">
        <v>65.680000000000007</v>
      </c>
      <c r="AY7" s="38">
        <v>69.989999999999995</v>
      </c>
      <c r="AZ7" s="38">
        <v>539.27</v>
      </c>
      <c r="BA7" s="38">
        <v>79.239999999999995</v>
      </c>
      <c r="BB7" s="38">
        <v>78.930000000000007</v>
      </c>
      <c r="BC7" s="38">
        <v>77.94</v>
      </c>
      <c r="BD7" s="38">
        <v>78.45</v>
      </c>
      <c r="BE7" s="38">
        <v>66.41</v>
      </c>
      <c r="BF7" s="38">
        <v>1200.8699999999999</v>
      </c>
      <c r="BG7" s="38">
        <v>951.03</v>
      </c>
      <c r="BH7" s="38">
        <v>1063.25</v>
      </c>
      <c r="BI7" s="38">
        <v>1019.84</v>
      </c>
      <c r="BJ7" s="38">
        <v>622.69000000000005</v>
      </c>
      <c r="BK7" s="38">
        <v>1115.1099999999999</v>
      </c>
      <c r="BL7" s="38">
        <v>854.16</v>
      </c>
      <c r="BM7" s="38">
        <v>848.31</v>
      </c>
      <c r="BN7" s="38">
        <v>774.99</v>
      </c>
      <c r="BO7" s="38">
        <v>799.41</v>
      </c>
      <c r="BP7" s="38">
        <v>707.33</v>
      </c>
      <c r="BQ7" s="38">
        <v>90.3</v>
      </c>
      <c r="BR7" s="38">
        <v>88.04</v>
      </c>
      <c r="BS7" s="38">
        <v>99.66</v>
      </c>
      <c r="BT7" s="38">
        <v>103.67</v>
      </c>
      <c r="BU7" s="38">
        <v>106.97</v>
      </c>
      <c r="BV7" s="38">
        <v>79.540000000000006</v>
      </c>
      <c r="BW7" s="38">
        <v>93.13</v>
      </c>
      <c r="BX7" s="38">
        <v>94.38</v>
      </c>
      <c r="BY7" s="38">
        <v>96.57</v>
      </c>
      <c r="BZ7" s="38">
        <v>96.54</v>
      </c>
      <c r="CA7" s="38">
        <v>101.26</v>
      </c>
      <c r="CB7" s="38">
        <v>191.94</v>
      </c>
      <c r="CC7" s="38">
        <v>195.83</v>
      </c>
      <c r="CD7" s="38">
        <v>172.92</v>
      </c>
      <c r="CE7" s="38">
        <v>165.9</v>
      </c>
      <c r="CF7" s="38">
        <v>160.97999999999999</v>
      </c>
      <c r="CG7" s="38">
        <v>199.36</v>
      </c>
      <c r="CH7" s="38">
        <v>167.97</v>
      </c>
      <c r="CI7" s="38">
        <v>165.45</v>
      </c>
      <c r="CJ7" s="38">
        <v>161.54</v>
      </c>
      <c r="CK7" s="38">
        <v>162.81</v>
      </c>
      <c r="CL7" s="38">
        <v>136.38999999999999</v>
      </c>
      <c r="CM7" s="38" t="s">
        <v>113</v>
      </c>
      <c r="CN7" s="38" t="s">
        <v>113</v>
      </c>
      <c r="CO7" s="38" t="s">
        <v>113</v>
      </c>
      <c r="CP7" s="38" t="s">
        <v>113</v>
      </c>
      <c r="CQ7" s="38" t="s">
        <v>113</v>
      </c>
      <c r="CR7" s="38">
        <v>62.09</v>
      </c>
      <c r="CS7" s="38">
        <v>64.87</v>
      </c>
      <c r="CT7" s="38">
        <v>65.62</v>
      </c>
      <c r="CU7" s="38">
        <v>64.67</v>
      </c>
      <c r="CV7" s="38">
        <v>64.959999999999994</v>
      </c>
      <c r="CW7" s="38">
        <v>60.13</v>
      </c>
      <c r="CX7" s="38">
        <v>98.23</v>
      </c>
      <c r="CY7" s="38">
        <v>98.35</v>
      </c>
      <c r="CZ7" s="38">
        <v>98.38</v>
      </c>
      <c r="DA7" s="38">
        <v>98.48</v>
      </c>
      <c r="DB7" s="38">
        <v>98.45</v>
      </c>
      <c r="DC7" s="38">
        <v>86.88</v>
      </c>
      <c r="DD7" s="38">
        <v>91.11</v>
      </c>
      <c r="DE7" s="38">
        <v>91.44</v>
      </c>
      <c r="DF7" s="38">
        <v>91.76</v>
      </c>
      <c r="DG7" s="38">
        <v>92.3</v>
      </c>
      <c r="DH7" s="38">
        <v>95.06</v>
      </c>
      <c r="DI7" s="38">
        <v>16.21</v>
      </c>
      <c r="DJ7" s="38">
        <v>24.15</v>
      </c>
      <c r="DK7" s="38">
        <v>26.29</v>
      </c>
      <c r="DL7" s="38">
        <v>27.58</v>
      </c>
      <c r="DM7" s="38">
        <v>29.52</v>
      </c>
      <c r="DN7" s="38">
        <v>9.52</v>
      </c>
      <c r="DO7" s="38">
        <v>25.52</v>
      </c>
      <c r="DP7" s="38">
        <v>25.89</v>
      </c>
      <c r="DQ7" s="38">
        <v>26.63</v>
      </c>
      <c r="DR7" s="38">
        <v>25.61</v>
      </c>
      <c r="DS7" s="38">
        <v>38.130000000000003</v>
      </c>
      <c r="DT7" s="38">
        <v>0</v>
      </c>
      <c r="DU7" s="38">
        <v>0</v>
      </c>
      <c r="DV7" s="38">
        <v>0</v>
      </c>
      <c r="DW7" s="38">
        <v>0</v>
      </c>
      <c r="DX7" s="38">
        <v>0</v>
      </c>
      <c r="DY7" s="38">
        <v>0.01</v>
      </c>
      <c r="DZ7" s="38">
        <v>0.76</v>
      </c>
      <c r="EA7" s="38">
        <v>0.71</v>
      </c>
      <c r="EB7" s="38">
        <v>0.95</v>
      </c>
      <c r="EC7" s="38">
        <v>1.07</v>
      </c>
      <c r="ED7" s="38">
        <v>5.37</v>
      </c>
      <c r="EE7" s="38">
        <v>0</v>
      </c>
      <c r="EF7" s="38">
        <v>0</v>
      </c>
      <c r="EG7" s="38">
        <v>0.15</v>
      </c>
      <c r="EH7" s="38">
        <v>0.51</v>
      </c>
      <c r="EI7" s="38">
        <v>0</v>
      </c>
      <c r="EJ7" s="38">
        <v>0.06</v>
      </c>
      <c r="EK7" s="38">
        <v>0.1</v>
      </c>
      <c r="EL7" s="38">
        <v>0.27</v>
      </c>
      <c r="EM7" s="38">
        <v>0.17</v>
      </c>
      <c r="EN7" s="38">
        <v>0.13</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114</v>
      </c>
      <c r="C9" s="40" t="s">
        <v>115</v>
      </c>
      <c r="D9" s="40" t="s">
        <v>116</v>
      </c>
      <c r="E9" s="40" t="s">
        <v>117</v>
      </c>
      <c r="F9" s="40" t="s">
        <v>118</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西坂 路子</cp:lastModifiedBy>
  <cp:lastPrinted>2019-02-01T01:30:55Z</cp:lastPrinted>
  <dcterms:created xsi:type="dcterms:W3CDTF">2018-12-03T08:47:38Z</dcterms:created>
  <dcterms:modified xsi:type="dcterms:W3CDTF">2019-02-27T00:16:44Z</dcterms:modified>
  <cp:category/>
</cp:coreProperties>
</file>