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trjsv3\財政課\財政係\その他照会関係\【市町村課】財政状況資料集\R1年度\06決算統計分＋公会計　がっちゃんこver\"/>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<sst xmlns="http://schemas.openxmlformats.org/spreadsheetml/2006/main" count="1109" uniqueCount="628">
  <si>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</si>
  <si>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</si>
  <si>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</si>
  <si>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</si>
  <si>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</si>
  <si>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</si>
  <si>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</si>
  <si>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</si>
  <si>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</si>
  <si>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</si>
  <si>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</si>
  <si>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</si>
  <si>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</si>
  <si>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</si>
  <si>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</si>
  <si>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</si>
  <si>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</si>
  <si>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</si>
  <si>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</si>
  <si>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</si>
  <si>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</si>
  <si>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</si>
  <si>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</si>
  <si>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</si>
  <si>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</si>
  <si>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</si>
  <si>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</si>
  <si>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</si>
  <si>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</si>
  <si>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</si>
  <si>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</si>
  <si>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</si>
  <si>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</si>
  <si>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</si>
  <si>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</si>
  <si>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</si>
  <si>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</si>
  <si>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</si>
  <si>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</si>
  <si>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</si>
  <si>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</si>
  <si>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</si>
  <si>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</si>
  <si>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</si>
  <si>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</si>
  <si>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</si>
  <si>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</si>
  <si>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</si>
  <si>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</si>
  <si>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</si>
  <si>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</si>
  <si>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</si>
  <si>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</si>
  <si>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</si>
  <si>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</si>
  <si>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</si>
  <si>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</si>
  <si>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</si>
  <si>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</si>
  <si>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</si>
  <si>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</si>
  <si>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</si>
  <si>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</si>
  <si>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</si>
  <si>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</si>
  <si>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</si>
  <si>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</si>
  <si>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</si>
  <si>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</si>
  <si>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</si>
  <si>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</si>
  <si>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</si>
  <si>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</si>
  <si>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</si>
  <si>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</si>
  <si>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</si>
  <si>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</si>
  <si>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</si>
  <si>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</si>
  <si>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</si>
  <si>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</si>
  <si>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</si>
  <si>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</si>
  <si>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</si>
  <si>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</si>
  <si>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</si>
  <si>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</si>
  <si>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</si>
  <si>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</si>
  <si>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</si>
  <si>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</si>
  <si>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</si>
  <si>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</si>
  <si>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</si>
  <si>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</si>
  <si>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</si>
  <si>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</si>
  <si>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</si>
  <si>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</si>
  <si>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</si>
  <si>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</si>
  <si>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</si>
  <si>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</si>
  <si>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</si>
  <si>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</si>
  <si>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</si>
  <si>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</si>
  <si>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</si>
  <si>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</si>
  <si>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</si>
  <si>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</si>
  <si>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</si>
  <si>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</si>
  <si>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</si>
  <si>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</si>
  <si>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</si>
  <si>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</si>
  <si>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</si>
  <si>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</si>
  <si>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</si>
  <si>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</si>
  <si>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</si>
  <si>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</si>
  <si>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</si>
  <si>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</si>
  <si>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</si>
  <si>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</si>
  <si>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</si>
  <si>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</si>
  <si>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</si>
  <si>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</si>
  <si>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</si>
  <si>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</si>
  <si>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</si>
  <si>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</si>
  <si>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</si>
  <si>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</si>
  <si>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</si>
  <si>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</si>
  <si>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</si>
  <si>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</si>
  <si>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</si>
  <si>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</si>
  <si>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</si>
  <si>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</si>
  <si>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</si>
  <si>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</si>
  <si>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</si>
  <si>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</si>
  <si>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</si>
  <si>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</si>
  <si>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</si>
  <si>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</si>
  <si>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</si>
  <si>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</si>
  <si>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</si>
  <si>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</si>
  <si>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</si>
  <si>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</si>
  <si>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</si>
  <si>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</si>
  <si>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</si>
  <si>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</si>
  <si>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</si>
  <si>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</si>
  <si>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</si>
  <si>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</si>
  <si>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</si>
  <si>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</si>
  <si>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</si>
  <si>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</si>
  <si>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</si>
  <si>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</si>
  <si>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</si>
  <si>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</si>
  <si>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</si>
  <si>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</si>
  <si>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</si>
  <si>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</si>
  <si>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</si>
  <si>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</si>
  <si>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</si>
  <si>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</si>
  <si>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</si>
  <si>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</si>
  <si>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</si>
  <si>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</si>
  <si>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</si>
  <si>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</si>
  <si>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</si>
  <si>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</si>
  <si>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</si>
  <si>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</si>
  <si>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</si>
  <si>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</si>
  <si>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</si>
  <si>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</si>
  <si>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</si>
  <si>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</si>
  <si>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</si>
  <si>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</si>
  <si>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</si>
  <si>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</si>
  <si>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</si>
  <si>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</si>
  <si>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</si>
  <si>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</si>
  <si>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</si>
  <si>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</si>
  <si>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</si>
  <si>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</si>
  <si>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</si>
  <si>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宮城県名取市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</si>
  <si>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</si>
  <si>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</si>
  <si>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</si>
  <si>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</si>
  <si>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</si>
  <si>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</si>
  <si>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</si>
  <si>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</si>
  <si>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</si>
  <si>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</si>
  <si>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</si>
  <si>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</si>
  <si>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</si>
  <si>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</si>
  <si>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</si>
  <si>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</si>
  <si>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</si>
  <si>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</si>
  <si>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</si>
  <si>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</si>
  <si>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</si>
  <si>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</si>
  <si>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</si>
  <si>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</si>
  <si>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</si>
  <si>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</si>
  <si>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</si>
  <si>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</si>
  <si>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</si>
  <si>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</si>
  <si>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</si>
  <si>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</si>
  <si>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</si>
  <si>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</si>
  <si>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</si>
  <si>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</si>
  <si>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</si>
  <si>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</si>
  <si>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</si>
  <si>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</si>
  <si>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</si>
  <si>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</si>
  <si>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</si>
  <si>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</si>
  <si>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</si>
  <si>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</si>
  <si>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</si>
  <si>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</si>
  <si>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</si>
  <si>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</si>
  <si>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</si>
  <si>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</si>
  <si>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</si>
  <si>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</si>
  <si>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</si>
  <si>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</si>
  <si>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</si>
  <si>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</si>
  <si>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</si>
  <si>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</si>
  <si>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</si>
  <si>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</si>
  <si>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</si>
  <si>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</si>
  <si>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</si>
  <si>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</si>
  <si>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</si>
  <si>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</si>
  <si>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</si>
  <si>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</si>
  <si>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</si>
  <si>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</si>
  <si>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</si>
  <si>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</si>
  <si>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</si>
  <si>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</si>
  <si>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</si>
  <si>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</si>
  <si>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</si>
  <si>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</si>
  <si>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</si>
  <si>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</si>
  <si>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</si>
  <si>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</si>
  <si>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</si>
  <si>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</si>
  <si>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</si>
  <si>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</si>
  <si>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</si>
  <si>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</si>
  <si>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</si>
  <si>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</si>
  <si>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</si>
  <si>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</si>
  <si>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</si>
  <si>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</si>
  <si>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</si>
  <si>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</si>
  <si>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</si>
  <si>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</si>
  <si>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</si>
  <si>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</si>
  <si>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</si>
  <si>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</si>
  <si>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</si>
  <si>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</si>
  <si>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</si>
  <si>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</si>
  <si>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</si>
  <si>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</si>
  <si>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</si>
  <si>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</si>
  <si>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</si>
  <si>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</si>
  <si>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</si>
  <si>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</si>
  <si>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</si>
  <si>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</si>
  <si>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</si>
  <si>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</si>
  <si>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</si>
  <si>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</si>
  <si>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</si>
  <si>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</si>
  <si>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</si>
  <si>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</si>
  <si>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</si>
  <si>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</si>
  <si>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</si>
  <si>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</si>
  <si>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</si>
  <si>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</si>
  <si>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</si>
  <si>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</si>
  <si>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</si>
  <si>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</si>
  <si>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</si>
  <si>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</si>
  <si>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</si>
  <si>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</si>
  <si>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</si>
  <si>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</si>
  <si>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</si>
  <si>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</si>
  <si>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</si>
  <si>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</si>
  <si>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</si>
  <si>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</si>
  <si>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</si>
  <si>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</si>
  <si>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</si>
  <si>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</si>
  <si>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</si>
  <si>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宮城県名取市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</si>
  <si>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</si>
  <si>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</si>
  <si>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</si>
  <si>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</si>
  <si>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</si>
  <si>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</si>
  <si>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</si>
  <si>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</si>
  <si>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</si>
  <si>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</si>
  <si>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</si>
  <si>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</si>
  <si>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</si>
  <si>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</si>
  <si>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</si>
  <si>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</si>
  <si>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</si>
  <si>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</si>
  <si>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</si>
  <si>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</si>
  <si>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</si>
  <si>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</si>
  <si>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</si>
  <si>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</si>
  <si>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</si>
  <si>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</si>
  <si>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</si>
  <si>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</si>
  <si>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</si>
  <si>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</si>
  <si>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</si>
  <si>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</si>
  <si>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</si>
  <si>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</si>
  <si>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</si>
  <si>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</si>
  <si>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</si>
  <si>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</si>
  <si>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</si>
  <si>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</si>
  <si>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</si>
  <si>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</si>
  <si>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</si>
  <si>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</si>
  <si>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</si>
  <si>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</si>
  <si>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</si>
  <si>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</si>
  <si>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</si>
  <si>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</si>
  <si>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</si>
  <si>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</si>
  <si>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</si>
  <si>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</si>
  <si>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</si>
  <si>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</si>
  <si>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</si>
  <si>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</si>
  <si>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</si>
  <si>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</si>
  <si>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</si>
  <si>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</si>
  <si>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</si>
  <si>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</si>
  <si>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</si>
  <si>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</si>
  <si>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</si>
  <si>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</si>
  <si>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</si>
  <si>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</si>
  <si>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</si>
  <si>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</si>
  <si>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</si>
  <si>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</si>
  <si>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</si>
  <si>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</si>
  <si>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</si>
  <si>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</si>
  <si>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</si>
  <si>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</si>
  <si>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</si>
  <si>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</si>
  <si>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</si>
  <si>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</si>
  <si>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</si>
  <si>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</si>
  <si>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</si>
  <si>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</si>
  <si>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</si>
  <si>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</si>
  <si>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</si>
  <si>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</si>
  <si>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</si>
  <si>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</si>
  <si>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</si>
  <si>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</si>
  <si>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</si>
  <si>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</si>
  <si>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</si>
  <si>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</si>
  <si>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</si>
  <si>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</si>
  <si>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</si>
  <si>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</si>
  <si>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</si>
  <si>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</si>
  <si>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</si>
  <si>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</si>
  <si>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</si>
  <si>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名取市下水道事業等会計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</si>
  <si>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</si>
  <si>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</si>
  <si>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名取市介護保険特別会計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</si>
  <si>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</si>
  <si>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名取市後期高齢者医療特別会計</t>
    <phoneticPr fontId="5"/>
  </si>
  <si>
    <t>-</t>
    <phoneticPr fontId="5"/>
  </si>
  <si>
    <t>-</t>
    <phoneticPr fontId="5"/>
  </si>
  <si>
    <t>-</t>
    <phoneticPr fontId="5"/>
  </si>
  <si>
    <t>-</t>
    <phoneticPr fontId="5"/>
  </si>
  <si>
    <t>-</t>
    <phoneticPr fontId="5"/>
  </si>
  <si>
    <t>-</t>
    <phoneticPr fontId="5"/>
  </si>
  <si>
    <t>-</t>
    <phoneticPr fontId="5"/>
  </si>
  <si>
    <t>(Ｆ)</t>
    <phoneticPr fontId="5"/>
  </si>
  <si>
    <t>名取市国民健康保険特別会計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</si>
  <si>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</si>
  <si>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</si>
  <si>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</si>
  <si>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</si>
  <si>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</si>
  <si>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</si>
  <si>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</si>
  <si>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</si>
  <si>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</si>
  <si>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</si>
  <si>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</si>
  <si>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</si>
  <si>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</si>
  <si>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</si>
  <si>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</si>
  <si>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</si>
  <si>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</si>
  <si>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</si>
  <si>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</si>
  <si>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</si>
  <si>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</si>
  <si>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</si>
  <si>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</si>
  <si>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</si>
  <si>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</si>
  <si>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</si>
  <si>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</si>
  <si>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</si>
  <si>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</si>
  <si>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</si>
  <si>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</si>
  <si>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</si>
  <si>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</si>
  <si>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</si>
  <si>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</si>
  <si>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</si>
  <si>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</si>
  <si>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</si>
  <si>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</si>
  <si>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</si>
  <si>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</si>
  <si>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</si>
  <si>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</si>
  <si>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</si>
  <si>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</si>
  <si>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</si>
  <si>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</si>
  <si>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</si>
  <si>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</si>
  <si>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</si>
  <si>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</si>
  <si>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</si>
  <si>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</si>
  <si>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</si>
  <si>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</si>
  <si>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</si>
  <si>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</si>
  <si>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</si>
  <si>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</si>
  <si>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</si>
  <si>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</si>
  <si>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</si>
  <si>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</si>
  <si>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</si>
  <si>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</si>
  <si>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</si>
  <si>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</si>
  <si>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</si>
  <si>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</si>
  <si>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</si>
  <si>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</si>
  <si>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</si>
  <si>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</si>
  <si>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</si>
  <si>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</si>
  <si>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</si>
  <si>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</si>
  <si>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</si>
  <si>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</si>
  <si>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</si>
  <si>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</si>
  <si>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</si>
  <si>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</si>
  <si>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</si>
  <si>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</si>
  <si>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</si>
  <si>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</si>
  <si>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</si>
  <si>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</si>
  <si>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</si>
  <si>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</si>
  <si>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8.41</t>
  </si>
  <si>
    <t>▲ 16.69</t>
  </si>
  <si>
    <t>▲ 22.71</t>
  </si>
  <si>
    <t>▲ 20.83</t>
  </si>
  <si>
    <t>名取市水道事業会計</t>
  </si>
  <si>
    <t>一般会計</t>
  </si>
  <si>
    <t>名取市下水道事業等会計</t>
  </si>
  <si>
    <t>名取市介護保険特別会計</t>
  </si>
  <si>
    <t>名取市国民健康保険特別会計</t>
  </si>
  <si>
    <t>名取市被災市街地復興土地区画整理事業特別会計</t>
  </si>
  <si>
    <t>名取市休日夜間急患センター特別会計</t>
  </si>
  <si>
    <t>名取市後期高齢者医療特別会計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</si>
  <si>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</si>
  <si>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</si>
  <si>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</si>
  <si>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</si>
  <si>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</si>
  <si>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</si>
  <si>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</si>
  <si>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</si>
  <si>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</si>
  <si>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宮城県市町村自治振興センター</t>
    <rPh sb="0" eb="3">
      <t>ミヤギケン</t>
    </rPh>
    <rPh sb="3" eb="6">
      <t>シチョウソン</t>
    </rPh>
    <rPh sb="6" eb="8">
      <t>ジチ</t>
    </rPh>
    <rPh sb="8" eb="10">
      <t>シンコウ</t>
    </rPh>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</si>
  <si>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</si>
  <si>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宮城県市町村非常勤消防団員補償報酬組合</t>
    <rPh sb="0" eb="3">
      <t>ミヤギケン</t>
    </rPh>
    <rPh sb="3" eb="6">
      <t>シチョウソン</t>
    </rPh>
    <rPh sb="6" eb="9">
      <t>ヒジョウキン</t>
    </rPh>
    <rPh sb="9" eb="12">
      <t>ショウボウダン</t>
    </rPh>
    <rPh sb="12" eb="13">
      <t>イン</t>
    </rPh>
    <rPh sb="13" eb="15">
      <t>ホショウ</t>
    </rPh>
    <rPh sb="15" eb="17">
      <t>ホウシュウ</t>
    </rPh>
    <rPh sb="17" eb="19">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</si>
  <si>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</si>
  <si>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名取市土地開発公社</t>
    <rPh sb="0" eb="3">
      <t>ナトリシ</t>
    </rPh>
    <rPh sb="3" eb="5">
      <t>トチ</t>
    </rPh>
    <rPh sb="5" eb="7">
      <t>カイハツ</t>
    </rPh>
    <rPh sb="7" eb="9">
      <t>コウシャ</t>
    </rPh>
    <phoneticPr fontId="2"/>
  </si>
  <si>
    <t>名取市文化振興財団</t>
    <rPh sb="0" eb="3">
      <t>ナトリシ</t>
    </rPh>
    <rPh sb="3" eb="5">
      <t>ブンカ</t>
    </rPh>
    <rPh sb="5" eb="7">
      <t>シンコウ</t>
    </rPh>
    <rPh sb="7" eb="9">
      <t>ザイダン</t>
    </rPh>
    <phoneticPr fontId="2"/>
  </si>
  <si>
    <t>名取まちづくり株式会社</t>
    <rPh sb="0" eb="2">
      <t>ナトリ</t>
    </rPh>
    <rPh sb="7" eb="11">
      <t>カブシキガイシャ</t>
    </rPh>
    <phoneticPr fontId="2"/>
  </si>
  <si>
    <t>-</t>
    <phoneticPr fontId="2"/>
  </si>
  <si>
    <t>-</t>
    <phoneticPr fontId="2"/>
  </si>
  <si>
    <t>東日本大震災復興交付金基金</t>
    <rPh sb="0" eb="1">
      <t>ヒガシ</t>
    </rPh>
    <rPh sb="1" eb="3">
      <t>ニホン</t>
    </rPh>
    <rPh sb="3" eb="6">
      <t>ダイシンサイ</t>
    </rPh>
    <rPh sb="6" eb="8">
      <t>フッコウ</t>
    </rPh>
    <rPh sb="8" eb="11">
      <t>コウフキン</t>
    </rPh>
    <rPh sb="11" eb="13">
      <t>キキン</t>
    </rPh>
    <phoneticPr fontId="2"/>
  </si>
  <si>
    <t>災害復興基金</t>
    <rPh sb="0" eb="2">
      <t>サイガイ</t>
    </rPh>
    <rPh sb="2" eb="4">
      <t>フッコウ</t>
    </rPh>
    <rPh sb="4" eb="6">
      <t>キキン</t>
    </rPh>
    <phoneticPr fontId="2"/>
  </si>
  <si>
    <t>市営住宅建設基金</t>
    <rPh sb="0" eb="2">
      <t>シエイ</t>
    </rPh>
    <rPh sb="2" eb="4">
      <t>ジュウタク</t>
    </rPh>
    <rPh sb="4" eb="6">
      <t>ケンセツ</t>
    </rPh>
    <rPh sb="6" eb="8">
      <t>キキン</t>
    </rPh>
    <phoneticPr fontId="2"/>
  </si>
  <si>
    <t>ふるさと寄附基金</t>
    <rPh sb="4" eb="6">
      <t>キフ</t>
    </rPh>
    <rPh sb="6" eb="8">
      <t>キキン</t>
    </rPh>
    <phoneticPr fontId="2"/>
  </si>
  <si>
    <t>ふるさと振興基金</t>
    <rPh sb="4" eb="6">
      <t>シンコウ</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</si>
  <si>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</si>
  <si>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</si>
  <si>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</si>
  <si>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本市では、地方債現在高をはじめとする将来負担額が基金等の充当可能財源を下回っており、将来負担比率にかかる指標は生じていない。</t>
    <rPh sb="0" eb="1">
      <t>ホン</t>
    </rPh>
    <rPh sb="1" eb="2">
      <t>シ</t>
    </rPh>
    <rPh sb="5" eb="8">
      <t>チホウサイ</t>
    </rPh>
    <rPh sb="8" eb="10">
      <t>ゲンザイ</t>
    </rPh>
    <rPh sb="10" eb="11">
      <t>ダカ</t>
    </rPh>
    <rPh sb="18" eb="20">
      <t>ショウライ</t>
    </rPh>
    <rPh sb="20" eb="22">
      <t>フタン</t>
    </rPh>
    <rPh sb="22" eb="23">
      <t>ガク</t>
    </rPh>
    <rPh sb="24" eb="26">
      <t>キキン</t>
    </rPh>
    <rPh sb="26" eb="27">
      <t>トウ</t>
    </rPh>
    <rPh sb="28" eb="30">
      <t>ジュウトウ</t>
    </rPh>
    <rPh sb="30" eb="32">
      <t>カノウ</t>
    </rPh>
    <rPh sb="32" eb="34">
      <t>ザイゲン</t>
    </rPh>
    <rPh sb="35" eb="37">
      <t>シタマワ</t>
    </rPh>
    <rPh sb="42" eb="44">
      <t>ショウライ</t>
    </rPh>
    <rPh sb="44" eb="46">
      <t>フタン</t>
    </rPh>
    <rPh sb="46" eb="48">
      <t>ヒリツ</t>
    </rPh>
    <rPh sb="52" eb="54">
      <t>シヒョウ</t>
    </rPh>
    <rPh sb="55" eb="56">
      <t>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</si>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</sst>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E216-4F00-A2EA-DC9F9BFE7A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249385</c:v>
                </c:pt>
                <c:pt idx="1">
                  <c:v>337708</c:v>
                </c:pt>
                <c:pt idx="2">
                  <c:v>328607</c:v>
                </c:pt>
                <c:pt idx="3">
                  <c:v>245298</c:v>
                </c:pt>
                <c:pt idx="4">
                  <c:v>171725</c:v>
                </c:pt>
              </c:numCache>
            </c:numRef>
          </c:val>
          <c:smooth val="0"/>
          <c:extLst>
            <c:ext xmlns:c16="http://schemas.microsoft.com/office/drawing/2014/chart" uri="{C3380CC4-5D6E-409C-BE32-E72D297353CC}">
              <c16:uniqueId val="{00000001-E216-4F00-A2EA-DC9F9BFE7A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13.4</c:v>
                </c:pt>
                <c:pt idx="1">
                  <c:v>9.74</c:v>
                </c:pt>
                <c:pt idx="2">
                  <c:v>18.239999999999998</c:v>
                </c:pt>
                <c:pt idx="3">
                  <c:v>11.9</c:v>
                </c:pt>
                <c:pt idx="4">
                  <c:v>11.17</c:v>
                </c:pt>
              </c:numCache>
            </c:numRef>
          </c:val>
          <c:extLst>
            <c:ext xmlns:c16="http://schemas.microsoft.com/office/drawing/2014/chart" uri="{C3380CC4-5D6E-409C-BE32-E72D297353CC}">
              <c16:uniqueId val="{00000000-4FA5-4035-9188-6426014289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47.63</c:v>
                </c:pt>
                <c:pt idx="1">
                  <c:v>43.24</c:v>
                </c:pt>
                <c:pt idx="2">
                  <c:v>46.15</c:v>
                </c:pt>
                <c:pt idx="3">
                  <c:v>37.4</c:v>
                </c:pt>
                <c:pt idx="4">
                  <c:v>26.69</c:v>
                </c:pt>
              </c:numCache>
            </c:numRef>
          </c:val>
          <c:extLst>
            <c:ext xmlns:c16="http://schemas.microsoft.com/office/drawing/2014/chart" uri="{C3380CC4-5D6E-409C-BE32-E72D297353CC}">
              <c16:uniqueId val="{00000001-4FA5-4035-9188-6426014289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-8.41</c:v>
                </c:pt>
                <c:pt idx="1">
                  <c:v>-16.690000000000001</c:v>
                </c:pt>
                <c:pt idx="2">
                  <c:v>7.51</c:v>
                </c:pt>
                <c:pt idx="3">
                  <c:v>-22.71</c:v>
                </c:pt>
                <c:pt idx="4">
                  <c:v>-20.83</c:v>
                </c:pt>
              </c:numCache>
            </c:numRef>
          </c:val>
          <c:smooth val="0"/>
          <c:extLst>
            <c:ext xmlns:c16="http://schemas.microsoft.com/office/drawing/2014/chart" uri="{C3380CC4-5D6E-409C-BE32-E72D297353CC}">
              <c16:uniqueId val="{00000002-4FA5-4035-9188-6426014289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9FD-459F-B744-D4AC3A0C7B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FD-459F-B744-D4AC3A0C7B8C}"/>
            </c:ext>
          </c:extLst>
        </c:ser>
        <c:ser>
          <c:idx val="2"/>
          <c:order val="2"/>
          <c:tx>
            <c:strRef>
              <c:f>データシート!$A$29</c:f>
              <c:strCache>
                <c:ptCount val="1"/>
                <c:pt idx="0">
                  <c:v>名取市後期高齢者医療特別会計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0.04</c:v>
                </c:pt>
                <c:pt idx="4">
                  <c:v>#N/A</c:v>
                </c:pt>
                <c:pt idx="5">
                  <c:v>0.05</c:v>
                </c:pt>
                <c:pt idx="6">
                  <c:v>#N/A</c:v>
                </c:pt>
                <c:pt idx="7">
                  <c:v>0.05</c:v>
                </c:pt>
                <c:pt idx="8">
                  <c:v>#N/A</c:v>
                </c:pt>
                <c:pt idx="9">
                  <c:v>0.05</c:v>
                </c:pt>
              </c:numCache>
            </c:numRef>
          </c:val>
          <c:extLst>
            <c:ext xmlns:c16="http://schemas.microsoft.com/office/drawing/2014/chart" uri="{C3380CC4-5D6E-409C-BE32-E72D297353CC}">
              <c16:uniqueId val="{00000002-29FD-459F-B744-D4AC3A0C7B8C}"/>
            </c:ext>
          </c:extLst>
        </c:ser>
        <c:ser>
          <c:idx val="3"/>
          <c:order val="3"/>
          <c:tx>
            <c:strRef>
              <c:f>データシート!$A$30</c:f>
              <c:strCache>
                <c:ptCount val="1"/>
                <c:pt idx="0">
                  <c:v>名取市休日夜間急患センター特別会計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0.17</c:v>
                </c:pt>
                <c:pt idx="4">
                  <c:v>#N/A</c:v>
                </c:pt>
                <c:pt idx="5">
                  <c:v>0.12</c:v>
                </c:pt>
                <c:pt idx="6">
                  <c:v>#N/A</c:v>
                </c:pt>
                <c:pt idx="7">
                  <c:v>0.13</c:v>
                </c:pt>
                <c:pt idx="8">
                  <c:v>#N/A</c:v>
                </c:pt>
                <c:pt idx="9">
                  <c:v>0.1</c:v>
                </c:pt>
              </c:numCache>
            </c:numRef>
          </c:val>
          <c:extLst>
            <c:ext xmlns:c16="http://schemas.microsoft.com/office/drawing/2014/chart" uri="{C3380CC4-5D6E-409C-BE32-E72D297353CC}">
              <c16:uniqueId val="{00000003-29FD-459F-B744-D4AC3A0C7B8C}"/>
            </c:ext>
          </c:extLst>
        </c:ser>
        <c:ser>
          <c:idx val="4"/>
          <c:order val="4"/>
          <c:tx>
            <c:strRef>
              <c:f>データシート!$A$31</c:f>
              <c:strCache>
                <c:ptCount val="1"/>
                <c:pt idx="0">
                  <c:v>名取市被災市街地復興土地区画整理事業特別会計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1.23</c:v>
                </c:pt>
                <c:pt idx="2">
                  <c:v>#N/A</c:v>
                </c:pt>
                <c:pt idx="3">
                  <c:v>0.33</c:v>
                </c:pt>
                <c:pt idx="4">
                  <c:v>#N/A</c:v>
                </c:pt>
                <c:pt idx="5">
                  <c:v>5.56</c:v>
                </c:pt>
                <c:pt idx="6">
                  <c:v>#N/A</c:v>
                </c:pt>
                <c:pt idx="7">
                  <c:v>1.21</c:v>
                </c:pt>
                <c:pt idx="8">
                  <c:v>#N/A</c:v>
                </c:pt>
                <c:pt idx="9">
                  <c:v>1.25</c:v>
                </c:pt>
              </c:numCache>
            </c:numRef>
          </c:val>
          <c:extLst>
            <c:ext xmlns:c16="http://schemas.microsoft.com/office/drawing/2014/chart" uri="{C3380CC4-5D6E-409C-BE32-E72D297353CC}">
              <c16:uniqueId val="{00000004-29FD-459F-B744-D4AC3A0C7B8C}"/>
            </c:ext>
          </c:extLst>
        </c:ser>
        <c:ser>
          <c:idx val="5"/>
          <c:order val="5"/>
          <c:tx>
            <c:strRef>
              <c:f>データシート!$A$32</c:f>
              <c:strCache>
                <c:ptCount val="1"/>
                <c:pt idx="0">
                  <c:v>名取市国民健康保険特別会計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2.71</c:v>
                </c:pt>
                <c:pt idx="2">
                  <c:v>#N/A</c:v>
                </c:pt>
                <c:pt idx="3">
                  <c:v>3.68</c:v>
                </c:pt>
                <c:pt idx="4">
                  <c:v>#N/A</c:v>
                </c:pt>
                <c:pt idx="5">
                  <c:v>4.1399999999999997</c:v>
                </c:pt>
                <c:pt idx="6">
                  <c:v>#N/A</c:v>
                </c:pt>
                <c:pt idx="7">
                  <c:v>1.42</c:v>
                </c:pt>
                <c:pt idx="8">
                  <c:v>#N/A</c:v>
                </c:pt>
                <c:pt idx="9">
                  <c:v>1.41</c:v>
                </c:pt>
              </c:numCache>
            </c:numRef>
          </c:val>
          <c:extLst>
            <c:ext xmlns:c16="http://schemas.microsoft.com/office/drawing/2014/chart" uri="{C3380CC4-5D6E-409C-BE32-E72D297353CC}">
              <c16:uniqueId val="{00000005-29FD-459F-B744-D4AC3A0C7B8C}"/>
            </c:ext>
          </c:extLst>
        </c:ser>
        <c:ser>
          <c:idx val="6"/>
          <c:order val="6"/>
          <c:tx>
            <c:strRef>
              <c:f>データシート!$A$33</c:f>
              <c:strCache>
                <c:ptCount val="1"/>
                <c:pt idx="0">
                  <c:v>名取市介護保険特別会計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1.94</c:v>
                </c:pt>
                <c:pt idx="2">
                  <c:v>#N/A</c:v>
                </c:pt>
                <c:pt idx="3">
                  <c:v>1.0900000000000001</c:v>
                </c:pt>
                <c:pt idx="4">
                  <c:v>#N/A</c:v>
                </c:pt>
                <c:pt idx="5">
                  <c:v>0.69</c:v>
                </c:pt>
                <c:pt idx="6">
                  <c:v>#N/A</c:v>
                </c:pt>
                <c:pt idx="7">
                  <c:v>1.39</c:v>
                </c:pt>
                <c:pt idx="8">
                  <c:v>#N/A</c:v>
                </c:pt>
                <c:pt idx="9">
                  <c:v>1.82</c:v>
                </c:pt>
              </c:numCache>
            </c:numRef>
          </c:val>
          <c:extLst>
            <c:ext xmlns:c16="http://schemas.microsoft.com/office/drawing/2014/chart" uri="{C3380CC4-5D6E-409C-BE32-E72D297353CC}">
              <c16:uniqueId val="{00000006-29FD-459F-B744-D4AC3A0C7B8C}"/>
            </c:ext>
          </c:extLst>
        </c:ser>
        <c:ser>
          <c:idx val="7"/>
          <c:order val="7"/>
          <c:tx>
            <c:strRef>
              <c:f>データシート!$A$34</c:f>
              <c:strCache>
                <c:ptCount val="1"/>
                <c:pt idx="0">
                  <c:v>名取市下水道事業等会計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5.21</c:v>
                </c:pt>
                <c:pt idx="2">
                  <c:v>#N/A</c:v>
                </c:pt>
                <c:pt idx="3">
                  <c:v>6.27</c:v>
                </c:pt>
                <c:pt idx="4">
                  <c:v>#N/A</c:v>
                </c:pt>
                <c:pt idx="5">
                  <c:v>5.7</c:v>
                </c:pt>
                <c:pt idx="6">
                  <c:v>#N/A</c:v>
                </c:pt>
                <c:pt idx="7">
                  <c:v>6.24</c:v>
                </c:pt>
                <c:pt idx="8">
                  <c:v>#N/A</c:v>
                </c:pt>
                <c:pt idx="9">
                  <c:v>7.31</c:v>
                </c:pt>
              </c:numCache>
            </c:numRef>
          </c:val>
          <c:extLst>
            <c:ext xmlns:c16="http://schemas.microsoft.com/office/drawing/2014/chart" uri="{C3380CC4-5D6E-409C-BE32-E72D297353CC}">
              <c16:uniqueId val="{00000007-29FD-459F-B744-D4AC3A0C7B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12.07</c:v>
                </c:pt>
                <c:pt idx="2">
                  <c:v>#N/A</c:v>
                </c:pt>
                <c:pt idx="3">
                  <c:v>9.2200000000000006</c:v>
                </c:pt>
                <c:pt idx="4">
                  <c:v>#N/A</c:v>
                </c:pt>
                <c:pt idx="5">
                  <c:v>12.53</c:v>
                </c:pt>
                <c:pt idx="6">
                  <c:v>#N/A</c:v>
                </c:pt>
                <c:pt idx="7">
                  <c:v>10.55</c:v>
                </c:pt>
                <c:pt idx="8">
                  <c:v>#N/A</c:v>
                </c:pt>
                <c:pt idx="9">
                  <c:v>9.8000000000000007</c:v>
                </c:pt>
              </c:numCache>
            </c:numRef>
          </c:val>
          <c:extLst>
            <c:ext xmlns:c16="http://schemas.microsoft.com/office/drawing/2014/chart" uri="{C3380CC4-5D6E-409C-BE32-E72D297353CC}">
              <c16:uniqueId val="{00000008-29FD-459F-B744-D4AC3A0C7B8C}"/>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19.13</c:v>
                </c:pt>
                <c:pt idx="2">
                  <c:v>#N/A</c:v>
                </c:pt>
                <c:pt idx="3">
                  <c:v>20.93</c:v>
                </c:pt>
                <c:pt idx="4">
                  <c:v>#N/A</c:v>
                </c:pt>
                <c:pt idx="5">
                  <c:v>23.23</c:v>
                </c:pt>
                <c:pt idx="6">
                  <c:v>#N/A</c:v>
                </c:pt>
                <c:pt idx="7">
                  <c:v>25.93</c:v>
                </c:pt>
                <c:pt idx="8">
                  <c:v>#N/A</c:v>
                </c:pt>
                <c:pt idx="9">
                  <c:v>27.04</c:v>
                </c:pt>
              </c:numCache>
            </c:numRef>
          </c:val>
          <c:extLst>
            <c:ext xmlns:c16="http://schemas.microsoft.com/office/drawing/2014/chart" uri="{C3380CC4-5D6E-409C-BE32-E72D297353CC}">
              <c16:uniqueId val="{00000009-29FD-459F-B744-D4AC3A0C7B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3021</c:v>
                </c:pt>
                <c:pt idx="5">
                  <c:v>3059</c:v>
                </c:pt>
                <c:pt idx="8">
                  <c:v>3159</c:v>
                </c:pt>
                <c:pt idx="11">
                  <c:v>3294</c:v>
                </c:pt>
                <c:pt idx="14">
                  <c:v>3372</c:v>
                </c:pt>
              </c:numCache>
            </c:numRef>
          </c:val>
          <c:extLst>
            <c:ext xmlns:c16="http://schemas.microsoft.com/office/drawing/2014/chart" uri="{C3380CC4-5D6E-409C-BE32-E72D297353CC}">
              <c16:uniqueId val="{00000000-C6C3-487E-9A88-F4147B683B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C3-487E-9A88-F4147B683B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145</c:v>
                </c:pt>
                <c:pt idx="3">
                  <c:v>143</c:v>
                </c:pt>
                <c:pt idx="6">
                  <c:v>140</c:v>
                </c:pt>
                <c:pt idx="9">
                  <c:v>138</c:v>
                </c:pt>
                <c:pt idx="12">
                  <c:v>135</c:v>
                </c:pt>
              </c:numCache>
            </c:numRef>
          </c:val>
          <c:extLst>
            <c:ext xmlns:c16="http://schemas.microsoft.com/office/drawing/2014/chart" uri="{C3380CC4-5D6E-409C-BE32-E72D297353CC}">
              <c16:uniqueId val="{00000002-C6C3-487E-9A88-F4147B683B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6</c:v>
                </c:pt>
                <c:pt idx="9">
                  <c:v>22</c:v>
                </c:pt>
                <c:pt idx="12">
                  <c:v>15</c:v>
                </c:pt>
              </c:numCache>
            </c:numRef>
          </c:val>
          <c:extLst>
            <c:ext xmlns:c16="http://schemas.microsoft.com/office/drawing/2014/chart" uri="{C3380CC4-5D6E-409C-BE32-E72D297353CC}">
              <c16:uniqueId val="{00000003-C6C3-487E-9A88-F4147B683B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713</c:v>
                </c:pt>
                <c:pt idx="3">
                  <c:v>618</c:v>
                </c:pt>
                <c:pt idx="6">
                  <c:v>584</c:v>
                </c:pt>
                <c:pt idx="9">
                  <c:v>548</c:v>
                </c:pt>
                <c:pt idx="12">
                  <c:v>667</c:v>
                </c:pt>
              </c:numCache>
            </c:numRef>
          </c:val>
          <c:extLst>
            <c:ext xmlns:c16="http://schemas.microsoft.com/office/drawing/2014/chart" uri="{C3380CC4-5D6E-409C-BE32-E72D297353CC}">
              <c16:uniqueId val="{00000004-C6C3-487E-9A88-F4147B683B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C3-487E-9A88-F4147B683B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C3-487E-9A88-F4147B683B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2954</c:v>
                </c:pt>
                <c:pt idx="3">
                  <c:v>2724</c:v>
                </c:pt>
                <c:pt idx="6">
                  <c:v>2759</c:v>
                </c:pt>
                <c:pt idx="9">
                  <c:v>2994</c:v>
                </c:pt>
                <c:pt idx="12">
                  <c:v>3022</c:v>
                </c:pt>
              </c:numCache>
            </c:numRef>
          </c:val>
          <c:extLst>
            <c:ext xmlns:c16="http://schemas.microsoft.com/office/drawing/2014/chart" uri="{C3380CC4-5D6E-409C-BE32-E72D297353CC}">
              <c16:uniqueId val="{00000007-C6C3-487E-9A88-F4147B683B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791</c:v>
                </c:pt>
                <c:pt idx="2">
                  <c:v>#N/A</c:v>
                </c:pt>
                <c:pt idx="3">
                  <c:v>#N/A</c:v>
                </c:pt>
                <c:pt idx="4">
                  <c:v>426</c:v>
                </c:pt>
                <c:pt idx="5">
                  <c:v>#N/A</c:v>
                </c:pt>
                <c:pt idx="6">
                  <c:v>#N/A</c:v>
                </c:pt>
                <c:pt idx="7">
                  <c:v>330</c:v>
                </c:pt>
                <c:pt idx="8">
                  <c:v>#N/A</c:v>
                </c:pt>
                <c:pt idx="9">
                  <c:v>#N/A</c:v>
                </c:pt>
                <c:pt idx="10">
                  <c:v>408</c:v>
                </c:pt>
                <c:pt idx="11">
                  <c:v>#N/A</c:v>
                </c:pt>
                <c:pt idx="12">
                  <c:v>#N/A</c:v>
                </c:pt>
                <c:pt idx="13">
                  <c:v>467</c:v>
                </c:pt>
                <c:pt idx="14">
                  <c:v>#N/A</c:v>
                </c:pt>
              </c:numCache>
            </c:numRef>
          </c:val>
          <c:smooth val="0"/>
          <c:extLst>
            <c:ext xmlns:c16="http://schemas.microsoft.com/office/drawing/2014/chart" uri="{C3380CC4-5D6E-409C-BE32-E72D297353CC}">
              <c16:uniqueId val="{00000008-C6C3-487E-9A88-F4147B683B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26440</c:v>
                </c:pt>
                <c:pt idx="5">
                  <c:v>25786</c:v>
                </c:pt>
                <c:pt idx="8">
                  <c:v>25239</c:v>
                </c:pt>
                <c:pt idx="11">
                  <c:v>24972</c:v>
                </c:pt>
                <c:pt idx="14">
                  <c:v>24225</c:v>
                </c:pt>
              </c:numCache>
            </c:numRef>
          </c:val>
          <c:extLst>
            <c:ext xmlns:c16="http://schemas.microsoft.com/office/drawing/2014/chart" uri="{C3380CC4-5D6E-409C-BE32-E72D297353CC}">
              <c16:uniqueId val="{00000000-90BC-4B06-9E3B-F9A6A71134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4718</c:v>
                </c:pt>
                <c:pt idx="5">
                  <c:v>5127</c:v>
                </c:pt>
                <c:pt idx="8">
                  <c:v>5237</c:v>
                </c:pt>
                <c:pt idx="11">
                  <c:v>5409</c:v>
                </c:pt>
                <c:pt idx="14">
                  <c:v>5250</c:v>
                </c:pt>
              </c:numCache>
            </c:numRef>
          </c:val>
          <c:extLst>
            <c:ext xmlns:c16="http://schemas.microsoft.com/office/drawing/2014/chart" uri="{C3380CC4-5D6E-409C-BE32-E72D297353CC}">
              <c16:uniqueId val="{00000001-90BC-4B06-9E3B-F9A6A71134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13295</c:v>
                </c:pt>
                <c:pt idx="5">
                  <c:v>13341</c:v>
                </c:pt>
                <c:pt idx="8">
                  <c:v>14320</c:v>
                </c:pt>
                <c:pt idx="11">
                  <c:v>12860</c:v>
                </c:pt>
                <c:pt idx="14">
                  <c:v>11745</c:v>
                </c:pt>
              </c:numCache>
            </c:numRef>
          </c:val>
          <c:extLst>
            <c:ext xmlns:c16="http://schemas.microsoft.com/office/drawing/2014/chart" uri="{C3380CC4-5D6E-409C-BE32-E72D297353CC}">
              <c16:uniqueId val="{00000002-90BC-4B06-9E3B-F9A6A71134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BC-4B06-9E3B-F9A6A71134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BC-4B06-9E3B-F9A6A71134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15</c:v>
                </c:pt>
                <c:pt idx="3">
                  <c:v>6</c:v>
                </c:pt>
                <c:pt idx="6">
                  <c:v>12</c:v>
                </c:pt>
                <c:pt idx="9">
                  <c:v>6</c:v>
                </c:pt>
                <c:pt idx="12">
                  <c:v>11</c:v>
                </c:pt>
              </c:numCache>
            </c:numRef>
          </c:val>
          <c:extLst>
            <c:ext xmlns:c16="http://schemas.microsoft.com/office/drawing/2014/chart" uri="{C3380CC4-5D6E-409C-BE32-E72D297353CC}">
              <c16:uniqueId val="{00000005-90BC-4B06-9E3B-F9A6A71134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2354</c:v>
                </c:pt>
                <c:pt idx="3">
                  <c:v>2312</c:v>
                </c:pt>
                <c:pt idx="6">
                  <c:v>2334</c:v>
                </c:pt>
                <c:pt idx="9">
                  <c:v>2481</c:v>
                </c:pt>
                <c:pt idx="12">
                  <c:v>2752</c:v>
                </c:pt>
              </c:numCache>
            </c:numRef>
          </c:val>
          <c:extLst>
            <c:ext xmlns:c16="http://schemas.microsoft.com/office/drawing/2014/chart" uri="{C3380CC4-5D6E-409C-BE32-E72D297353CC}">
              <c16:uniqueId val="{00000006-90BC-4B06-9E3B-F9A6A71134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178</c:v>
                </c:pt>
                <c:pt idx="3">
                  <c:v>169</c:v>
                </c:pt>
                <c:pt idx="6">
                  <c:v>175</c:v>
                </c:pt>
                <c:pt idx="9">
                  <c:v>166</c:v>
                </c:pt>
                <c:pt idx="12">
                  <c:v>152</c:v>
                </c:pt>
              </c:numCache>
            </c:numRef>
          </c:val>
          <c:extLst>
            <c:ext xmlns:c16="http://schemas.microsoft.com/office/drawing/2014/chart" uri="{C3380CC4-5D6E-409C-BE32-E72D297353CC}">
              <c16:uniqueId val="{00000007-90BC-4B06-9E3B-F9A6A71134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6239</c:v>
                </c:pt>
                <c:pt idx="3">
                  <c:v>8914</c:v>
                </c:pt>
                <c:pt idx="6">
                  <c:v>8527</c:v>
                </c:pt>
                <c:pt idx="9">
                  <c:v>7569</c:v>
                </c:pt>
                <c:pt idx="12">
                  <c:v>6623</c:v>
                </c:pt>
              </c:numCache>
            </c:numRef>
          </c:val>
          <c:extLst>
            <c:ext xmlns:c16="http://schemas.microsoft.com/office/drawing/2014/chart" uri="{C3380CC4-5D6E-409C-BE32-E72D297353CC}">
              <c16:uniqueId val="{00000008-90BC-4B06-9E3B-F9A6A71134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1097</c:v>
                </c:pt>
                <c:pt idx="3">
                  <c:v>977</c:v>
                </c:pt>
                <c:pt idx="6">
                  <c:v>842</c:v>
                </c:pt>
                <c:pt idx="9">
                  <c:v>722</c:v>
                </c:pt>
                <c:pt idx="12">
                  <c:v>602</c:v>
                </c:pt>
              </c:numCache>
            </c:numRef>
          </c:val>
          <c:extLst>
            <c:ext xmlns:c16="http://schemas.microsoft.com/office/drawing/2014/chart" uri="{C3380CC4-5D6E-409C-BE32-E72D297353CC}">
              <c16:uniqueId val="{00000009-90BC-4B06-9E3B-F9A6A71134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27765</c:v>
                </c:pt>
                <c:pt idx="3">
                  <c:v>28302</c:v>
                </c:pt>
                <c:pt idx="6">
                  <c:v>29618</c:v>
                </c:pt>
                <c:pt idx="9">
                  <c:v>30341</c:v>
                </c:pt>
                <c:pt idx="12">
                  <c:v>29550</c:v>
                </c:pt>
              </c:numCache>
            </c:numRef>
          </c:val>
          <c:extLst>
            <c:ext xmlns:c16="http://schemas.microsoft.com/office/drawing/2014/chart" uri="{C3380CC4-5D6E-409C-BE32-E72D297353CC}">
              <c16:uniqueId val="{0000000A-90BC-4B06-9E3B-F9A6A71134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0BC-4B06-9E3B-F9A6A71134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7185</c:v>
                </c:pt>
                <c:pt idx="1">
                  <c:v>5901</c:v>
                </c:pt>
                <c:pt idx="2">
                  <c:v>4219</c:v>
                </c:pt>
              </c:numCache>
            </c:numRef>
          </c:val>
          <c:extLst>
            <c:ext xmlns:c16="http://schemas.microsoft.com/office/drawing/2014/chart" uri="{C3380CC4-5D6E-409C-BE32-E72D297353CC}">
              <c16:uniqueId val="{00000000-E1EE-420B-B002-504FC82CAC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1463</c:v>
                </c:pt>
                <c:pt idx="1">
                  <c:v>1201</c:v>
                </c:pt>
                <c:pt idx="2">
                  <c:v>1301</c:v>
                </c:pt>
              </c:numCache>
            </c:numRef>
          </c:val>
          <c:extLst>
            <c:ext xmlns:c16="http://schemas.microsoft.com/office/drawing/2014/chart" uri="{C3380CC4-5D6E-409C-BE32-E72D297353CC}">
              <c16:uniqueId val="{00000001-E1EE-420B-B002-504FC82CAC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14672</c:v>
                </c:pt>
                <c:pt idx="1">
                  <c:v>10370</c:v>
                </c:pt>
                <c:pt idx="2">
                  <c:v>7788</c:v>
                </c:pt>
              </c:numCache>
            </c:numRef>
          </c:val>
          <c:extLst>
            <c:ext xmlns:c16="http://schemas.microsoft.com/office/drawing/2014/chart" uri="{C3380CC4-5D6E-409C-BE32-E72D297353CC}">
              <c16:uniqueId val="{00000002-E1EE-420B-B002-504FC82CAC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{1AA96279-EC0D-436E-990D-D89DED323801}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815-43AD-A551-84DEBF6516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{5B1E3C75-D5D5-406C-8CEA-9DB0D2888EF5}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15-43AD-A551-84DEBF6516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{43EAF459-6EC0-4713-92A9-F5B7A79AFC4C}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15-43AD-A551-84DEBF6516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{DECA91FC-D804-417F-8911-6A437AED9D73}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15-43AD-A551-84DEBF6516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{1371BECB-0ECC-4073-B017-AE1D0D43211C}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15-43AD-A551-84DEBF65162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{C145E623-7E0E-4811-B4A0-8EE1811EE776}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815-43AD-A551-84DEBF65162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{FBFF118F-9CBF-46FF-901B-F9BEAEEB5C38}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815-43AD-A551-84DEBF65162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{316F63CE-7A00-453C-A267-B81304D2D3D3}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815-43AD-A551-84DEBF65162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{DC66BEE3-0202-4527-8159-4E6805212B9B}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815-43AD-A551-84DEBF6516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32.4</c:v>
                </c:pt>
                <c:pt idx="8">
                  <c:v>36.5</c:v>
                </c:pt>
                <c:pt idx="16">
                  <c:v>35.299999999999997</c:v>
                </c:pt>
                <c:pt idx="24">
                  <c:v>35.4</c:v>
                </c:pt>
                <c:pt idx="32">
                  <c:v>35.6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15-43AD-A551-84DEBF6516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{6AB223A0-8B33-489E-BD40-D8D4B52051A0}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815-43AD-A551-84DEBF6516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{F9520AE3-05E6-41BB-9F2B-BD0B63CF1FD3}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15-43AD-A551-84DEBF6516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{C9D9456B-0588-4134-B3D1-6D25746CD42B}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15-43AD-A551-84DEBF6516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{0AD271BA-0B4A-41FD-9763-D8E7FF27342F}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15-43AD-A551-84DEBF6516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{B94CE3E5-A166-45D9-B121-5FFBFC457240}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15-43AD-A551-84DEBF65162A}"/>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{C8891051-3B24-41F8-8B4D-5F034692C2E2}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815-43AD-A551-84DEBF65162A}"/>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{F026D328-20D3-4C44-855B-2F129809E9E0}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815-43AD-A551-84DEBF65162A}"/>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{1934AB5F-FEB6-4AE6-BCD0-417BACD14210}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815-43AD-A551-84DEBF65162A}"/>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{4E1FF39E-6A6F-4CB6-A9B0-047442BF96C7}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815-43AD-A551-84DEBF6516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6815-43AD-A551-84DEBF65162A}"/>
            </c:ext>
          </c:extLst>
        </c:ser>
        <c:dLbls>
          <c:showLegendKey val="0"/>
          <c:showVal val="1"/>
          <c:showCatName val="0"/>
          <c:showSerName val="0"/>
          <c:showPercent val="0"/>
          <c:showBubbleSize val="0"/>
        </c:dLbls>
        <c:axId val="46179840"/>
        <c:axId val="46181760"/>
      </c:scatterChart>
      <c:valAx>
        <c:axId val="46179840"/>
        <c:scaling>
          <c:orientation val="minMax"/>
          <c:max val="61.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{33FB4414-79E4-4EAF-93AC-0124132359F2}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346-48B7-9BB9-CF232DE9E2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{8DC3F679-E432-4858-A53F-A1C24B64E836}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46-48B7-9BB9-CF232DE9E2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{3F496654-AF40-4794-B8DE-D5F3C54076CD}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46-48B7-9BB9-CF232DE9E2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{D561C44D-8ECA-478D-81DD-5F893127B8EC}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46-48B7-9BB9-CF232DE9E2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{078B30F1-B720-441E-9238-2BF2E3E80331}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46-48B7-9BB9-CF232DE9E2A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{4CB44CB3-0F12-46E8-8E45-893C65F03676}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346-48B7-9BB9-CF232DE9E2A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{C6D94D14-5393-49C5-B580-5FE52AD0A00F}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346-48B7-9BB9-CF232DE9E2A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{72EF7F68-2040-40B5-B00C-48D86E776A1E}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346-48B7-9BB9-CF232DE9E2A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{0FFC018E-9FCD-480E-AE3D-E5B2211BD428}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346-48B7-9BB9-CF232DE9E2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5</c:v>
                </c:pt>
                <c:pt idx="16">
                  <c:v>3.9</c:v>
                </c:pt>
                <c:pt idx="24">
                  <c:v>2.9</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46-48B7-9BB9-CF232DE9E2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{13A0A65C-BB8D-4468-8549-636019B60277}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346-48B7-9BB9-CF232DE9E2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{68857B94-D131-460F-ABEF-D0DA7D000C8E}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46-48B7-9BB9-CF232DE9E2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{8E661AB3-8994-43D1-A38D-B6C2834A3EAE}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46-48B7-9BB9-CF232DE9E2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{C4FBCC74-3726-4C56-B34B-4E58E31DA90E}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46-48B7-9BB9-CF232DE9E2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{D8183054-CCF5-40B8-87B3-DD3CE066F08A}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46-48B7-9BB9-CF232DE9E2A4}"/>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{E13266D6-F778-4E6C-9999-CD44E9402545}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346-48B7-9BB9-CF232DE9E2A4}"/>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{7BAB2D5A-BBAD-42BF-AC60-A8D2AD59C837}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346-48B7-9BB9-CF232DE9E2A4}"/>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{6DD88999-D75E-4FA1-BD64-C4BCA2651ECC}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346-48B7-9BB9-CF232DE9E2A4}"/>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{11375C5D-66FD-43A6-86E6-942096EDF5A2}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346-48B7-9BB9-CF232DE9E2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5346-48B7-9BB9-CF232DE9E2A4}"/>
            </c:ext>
          </c:extLst>
        </c:ser>
        <c:dLbls>
          <c:showLegendKey val="0"/>
          <c:showVal val="1"/>
          <c:showCatName val="0"/>
          <c:showSerName val="0"/>
          <c:showPercent val="0"/>
          <c:showBubbleSize val="0"/>
        </c:dLbls>
        <c:axId val="84219776"/>
        <c:axId val="84234240"/>
      </c:scatterChart>
      <c:valAx>
        <c:axId val="84219776"/>
        <c:scaling>
          <c:orientation val="minMax"/>
          <c:max val="7.1"/>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令和元年度の実質公債費比率の分子は</a:t>
          </a:r>
          <a:r>
            <a:rPr kumimoji="1" lang="en-US" altLang="ja-JP" sz="1400">
              <a:latin typeface="ＭＳ ゴシック" pitchFamily="49" charset="-128"/>
              <a:ea typeface="ＭＳ ゴシック" pitchFamily="49" charset="-128"/>
            </a:rPr>
            <a:t>467</a:t>
          </a:r>
          <a:r>
            <a:rPr kumimoji="1" lang="ja-JP" altLang="en-US" sz="1400">
              <a:latin typeface="ＭＳ ゴシック" pitchFamily="49" charset="-128"/>
              <a:ea typeface="ＭＳ ゴシック" pitchFamily="49" charset="-128"/>
            </a:rPr>
            <a:t>百万円となり、前値度より</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現時点では、一般会計等、公営企業（水道事業会計、下水道事業等会計）ともに起債残高が大幅に増える見通しはないことから、同分子額について当面は現状程度の水準で推移することが見込まれる。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令和元年度の将来負担比率算定における分子（将来負担額から充当可能財源額を控除した額）は、▲</a:t>
          </a:r>
          <a:r>
            <a:rPr kumimoji="1" lang="en-US" altLang="ja-JP" sz="1400">
              <a:latin typeface="ＭＳ ゴシック" pitchFamily="49" charset="-128"/>
              <a:ea typeface="ＭＳ ゴシック" pitchFamily="49" charset="-128"/>
            </a:rPr>
            <a:t>1,530</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将来負担額については、地方債現在高が引き続き高水準にあるとともに、将来負担額から控除される充当可能財源のうち充当可能基金には、東日本大震災以降、震災復興特別交付税が含まれていることに留意し、今後も健全な財政運営に取り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百万円積み立て、また、東日本大震災復興交付金の財源として国から交付された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百万円を「東日本大震災復興交付金基金」に積み立てたほか、ふるさと寄附として受納した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百万円を「ふるさと寄附基金」に積み立てた一方で、東日本大震災関連復興事業の進展に伴い、「東日本大震災復興交付金基金」を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百万円、「災害復興基金」を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百万円のうち、復旧・復興事業分が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％を占めている。復旧・復興事業の進展に伴い、令和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年度にはすべてを取り崩す予定となっている。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①東日本大震災復興交付金基金：東日本大震災復興交付金を財源として、復興交付金事業等に充てるため設置したもの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②災害復興基金：東日本大震災に係る寄付金、東日本大震災復興基金交付金等を財源として、災害復興事業等に充てるため設置したもの。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営住宅建設基金：市営住宅及び協働施設の建設、修繕及び改良等に資するため設置したもの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④ふるさと寄附基金：寄附を通して、多くの人が参加するまちづくりを進めるため設置したもの。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⑤ふるさと振興基金：地域の特性を活かし、個性的で魅力あるふるさとづくりを進めるため設置したもの。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①復興交付金事業等の財源として、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百万円を充当した一方で、国から交付された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②災害復興事業等の財源として、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百万円を充当した一方で、災害復興として受納した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③災害公営住宅建設に係る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の償還及び維持管理費として、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百万円充当した一方で、交付された復興交付金等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④歴史民俗資料館整備事業やその他の通常事業の財源として、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百万円を充当した一方で、ふるさと寄附として採納した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⑤国際交流実行委員会助成金（中学生派遣事業）及び環境保全事業（トレイルセンター運営協議会負担金）の財源として、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年度には、復旧・復興事業の完了に伴い基金を廃止する予定となっている。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年度には、復旧・復興事業の完了に伴い大幅に減少する予定となっている。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③、④、⑤：現状の管理運営を維持する。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復旧・復興事業の進展に伴う取り崩し額の増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通常分のほかに震災復興特別交付税などの復旧・復興分をあわせて管理している。令和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年度には復旧・復興事業の完了に伴い、通常分のみになる見込みである。なお、現時点において通常分は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％程度となっている。明確な基準は定めていないが、災害への備えや過去の実績額等を踏まえ、現在の水準で不足はないものと捉えている。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百万円積立てた一方で、取り崩しは行わなかったことによる増。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財政調整基金とのバランスを考慮し、現状を維持することとしている。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35.6%</a:t>
          </a:r>
          <a:r>
            <a:rPr kumimoji="1" lang="ja-JP" altLang="ja-JP" sz="1100">
              <a:solidFill>
                <a:schemeClr val="dk1"/>
              </a:solidFill>
              <a:effectLst/>
              <a:latin typeface="+mn-lt"/>
              <a:ea typeface="+mn-ea"/>
              <a:cs typeface="+mn-cs"/>
            </a:rPr>
            <a:t>と、類似団体平均に比べ、低い指標を示している。これについては、平成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年度に発生した東日本大震災の影響により、老朽化した施設等の多くを除却したこと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、それに伴い、新たな施設等を多く整備したことに起因するものと捉えている。</a:t>
          </a:r>
          <a:endParaRPr lang="ja-JP" altLang="ja-JP">
            <a:effectLst/>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77" name="直線コネクタ 76"/>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8" name="有形固定資産減価償却率最小値テキスト"/>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9" name="直線コネクタ 78"/>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80" name="有形固定資産減価償却率最大値テキスト"/>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81" name="直線コネクタ 80"/>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82" name="有形固定資産減価償却率平均値テキスト"/>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83" name="フローチャート: 判断 82"/>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85" name="フローチャート: 判断 84"/>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6" name="フローチャート: 判断 85"/>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154124</xdr:rowOff>
    </xdr:from>
    <xdr:to>
      <xdr:col>23</xdr:col>
      <xdr:colOff>136525</xdr:colOff>
      <xdr:row>27</xdr:row>
      <xdr:rowOff>84274</xdr:rowOff>
    </xdr:to>
    <xdr:sp macro="" textlink="">
      <xdr:nvSpPr>
        <xdr:cNvPr id="93" name="楕円 92"/>
        <xdr:cNvSpPr/>
      </xdr:nvSpPr>
      <xdr:spPr>
        <a:xfrm>
          <a:off x="4711700" y="538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107151</xdr:rowOff>
    </xdr:from>
    <xdr:ext cx="405111" cy="259045"/>
    <xdr:sp macro="" textlink="">
      <xdr:nvSpPr>
        <xdr:cNvPr id="94" name="有形固定資産減価償却率該当値テキスト"/>
        <xdr:cNvSpPr txBox="1"/>
      </xdr:nvSpPr>
      <xdr:spPr>
        <a:xfrm>
          <a:off x="4813300" y="5336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147955</xdr:rowOff>
    </xdr:from>
    <xdr:to>
      <xdr:col>19</xdr:col>
      <xdr:colOff>187325</xdr:colOff>
      <xdr:row>27</xdr:row>
      <xdr:rowOff>78105</xdr:rowOff>
    </xdr:to>
    <xdr:sp macro="" textlink="">
      <xdr:nvSpPr>
        <xdr:cNvPr id="95" name="楕円 94"/>
        <xdr:cNvSpPr/>
      </xdr:nvSpPr>
      <xdr:spPr>
        <a:xfrm>
          <a:off x="4000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27305</xdr:rowOff>
    </xdr:from>
    <xdr:to>
      <xdr:col>23</xdr:col>
      <xdr:colOff>85725</xdr:colOff>
      <xdr:row>27</xdr:row>
      <xdr:rowOff>33474</xdr:rowOff>
    </xdr:to>
    <xdr:cxnSp macro="">
      <xdr:nvCxnSpPr>
        <xdr:cNvPr id="96" name="直線コネクタ 95"/>
        <xdr:cNvCxnSpPr/>
      </xdr:nvCxnSpPr>
      <xdr:spPr>
        <a:xfrm>
          <a:off x="4051300" y="5427980"/>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144871</xdr:rowOff>
    </xdr:from>
    <xdr:to>
      <xdr:col>15</xdr:col>
      <xdr:colOff>187325</xdr:colOff>
      <xdr:row>27</xdr:row>
      <xdr:rowOff>75021</xdr:rowOff>
    </xdr:to>
    <xdr:sp macro="" textlink="">
      <xdr:nvSpPr>
        <xdr:cNvPr id="97" name="楕円 96"/>
        <xdr:cNvSpPr/>
      </xdr:nvSpPr>
      <xdr:spPr>
        <a:xfrm>
          <a:off x="3238500" y="537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24221</xdr:rowOff>
    </xdr:from>
    <xdr:to>
      <xdr:col>19</xdr:col>
      <xdr:colOff>136525</xdr:colOff>
      <xdr:row>27</xdr:row>
      <xdr:rowOff>27305</xdr:rowOff>
    </xdr:to>
    <xdr:cxnSp macro="">
      <xdr:nvCxnSpPr>
        <xdr:cNvPr id="98" name="直線コネクタ 97"/>
        <xdr:cNvCxnSpPr/>
      </xdr:nvCxnSpPr>
      <xdr:spPr>
        <a:xfrm>
          <a:off x="3289300" y="542489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10432</xdr:rowOff>
    </xdr:from>
    <xdr:to>
      <xdr:col>11</xdr:col>
      <xdr:colOff>187325</xdr:colOff>
      <xdr:row>27</xdr:row>
      <xdr:rowOff>112032</xdr:rowOff>
    </xdr:to>
    <xdr:sp macro="" textlink="">
      <xdr:nvSpPr>
        <xdr:cNvPr id="99" name="楕円 98"/>
        <xdr:cNvSpPr/>
      </xdr:nvSpPr>
      <xdr:spPr>
        <a:xfrm>
          <a:off x="2476500" y="541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24221</xdr:rowOff>
    </xdr:from>
    <xdr:to>
      <xdr:col>15</xdr:col>
      <xdr:colOff>136525</xdr:colOff>
      <xdr:row>27</xdr:row>
      <xdr:rowOff>61232</xdr:rowOff>
    </xdr:to>
    <xdr:cxnSp macro="">
      <xdr:nvCxnSpPr>
        <xdr:cNvPr id="100" name="直線コネクタ 99"/>
        <xdr:cNvCxnSpPr/>
      </xdr:nvCxnSpPr>
      <xdr:spPr>
        <a:xfrm flipV="1">
          <a:off x="2527300" y="5424896"/>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55426</xdr:rowOff>
    </xdr:from>
    <xdr:to>
      <xdr:col>7</xdr:col>
      <xdr:colOff>187325</xdr:colOff>
      <xdr:row>26</xdr:row>
      <xdr:rowOff>157026</xdr:rowOff>
    </xdr:to>
    <xdr:sp macro="" textlink="">
      <xdr:nvSpPr>
        <xdr:cNvPr id="101" name="楕円 100"/>
        <xdr:cNvSpPr/>
      </xdr:nvSpPr>
      <xdr:spPr>
        <a:xfrm>
          <a:off x="1714500" y="52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106226</xdr:rowOff>
    </xdr:from>
    <xdr:to>
      <xdr:col>11</xdr:col>
      <xdr:colOff>136525</xdr:colOff>
      <xdr:row>27</xdr:row>
      <xdr:rowOff>61232</xdr:rowOff>
    </xdr:to>
    <xdr:cxnSp macro="">
      <xdr:nvCxnSpPr>
        <xdr:cNvPr id="102" name="直線コネクタ 101"/>
        <xdr:cNvCxnSpPr/>
      </xdr:nvCxnSpPr>
      <xdr:spPr>
        <a:xfrm>
          <a:off x="1765300" y="5335451"/>
          <a:ext cx="7620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3" name="n_1ave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104" name="n_2aveValue有形固定資産減価償却率"/>
        <xdr:cNvSpPr txBox="1"/>
      </xdr:nvSpPr>
      <xdr:spPr>
        <a:xfrm>
          <a:off x="3086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105" name="n_3aveValue有形固定資産減価償却率"/>
        <xdr:cNvSpPr txBox="1"/>
      </xdr:nvSpPr>
      <xdr:spPr>
        <a:xfrm>
          <a:off x="2324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94632</xdr:rowOff>
    </xdr:from>
    <xdr:ext cx="405111" cy="259045"/>
    <xdr:sp macro="" textlink="">
      <xdr:nvSpPr>
        <xdr:cNvPr id="107" name="n_1mainValue有形固定資産減価償却率"/>
        <xdr:cNvSpPr txBox="1"/>
      </xdr:nvSpPr>
      <xdr:spPr>
        <a:xfrm>
          <a:off x="3836044" y="51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91548</xdr:rowOff>
    </xdr:from>
    <xdr:ext cx="405111" cy="259045"/>
    <xdr:sp macro="" textlink="">
      <xdr:nvSpPr>
        <xdr:cNvPr id="108" name="n_2mainValue有形固定資産減価償却率"/>
        <xdr:cNvSpPr txBox="1"/>
      </xdr:nvSpPr>
      <xdr:spPr>
        <a:xfrm>
          <a:off x="3086744" y="514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128559</xdr:rowOff>
    </xdr:from>
    <xdr:ext cx="405111" cy="259045"/>
    <xdr:sp macro="" textlink="">
      <xdr:nvSpPr>
        <xdr:cNvPr id="109" name="n_3mainValue有形固定資産減価償却率"/>
        <xdr:cNvSpPr txBox="1"/>
      </xdr:nvSpPr>
      <xdr:spPr>
        <a:xfrm>
          <a:off x="2324744" y="518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2103</xdr:rowOff>
    </xdr:from>
    <xdr:ext cx="405111" cy="259045"/>
    <xdr:sp macro="" textlink="">
      <xdr:nvSpPr>
        <xdr:cNvPr id="110" name="n_4mainValue有形固定資産減価償却率"/>
        <xdr:cNvSpPr txBox="1"/>
      </xdr:nvSpPr>
      <xdr:spPr>
        <a:xfrm>
          <a:off x="1562744" y="505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578.5</a:t>
          </a:r>
          <a:r>
            <a:rPr kumimoji="1" lang="ja-JP" altLang="ja-JP" sz="1100">
              <a:solidFill>
                <a:schemeClr val="dk1"/>
              </a:solidFill>
              <a:effectLst/>
              <a:latin typeface="+mn-lt"/>
              <a:ea typeface="+mn-ea"/>
              <a:cs typeface="+mn-cs"/>
            </a:rPr>
            <a:t>％と、類似団体平均を下回っている。このことについては、市税収入の増等により財政調整基金及び減債基金残高が増加傾向にあることが主な要因であると捉えている。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39" name="直線コネクタ 138"/>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40" name="債務償還比率最小値テキスト"/>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41" name="直線コネクタ 140"/>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44" name="債務償還比率平均値テキスト"/>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45" name="フローチャート: 判断 144"/>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46" name="フローチャート: 判断 145"/>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47" name="フローチャート: 判断 146"/>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8" name="フローチャート: 判断 147"/>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49" name="フローチャート: 判断 148"/>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40887</xdr:rowOff>
    </xdr:from>
    <xdr:to>
      <xdr:col>76</xdr:col>
      <xdr:colOff>73025</xdr:colOff>
      <xdr:row>30</xdr:row>
      <xdr:rowOff>142487</xdr:rowOff>
    </xdr:to>
    <xdr:sp macro="" textlink="">
      <xdr:nvSpPr>
        <xdr:cNvPr id="155" name="楕円 154"/>
        <xdr:cNvSpPr/>
      </xdr:nvSpPr>
      <xdr:spPr>
        <a:xfrm>
          <a:off x="14744700" y="595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63764</xdr:rowOff>
    </xdr:from>
    <xdr:ext cx="469744" cy="259045"/>
    <xdr:sp macro="" textlink="">
      <xdr:nvSpPr>
        <xdr:cNvPr id="156" name="債務償還比率該当値テキスト"/>
        <xdr:cNvSpPr txBox="1"/>
      </xdr:nvSpPr>
      <xdr:spPr>
        <a:xfrm>
          <a:off x="14846300" y="58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7303</xdr:rowOff>
    </xdr:from>
    <xdr:to>
      <xdr:col>72</xdr:col>
      <xdr:colOff>123825</xdr:colOff>
      <xdr:row>30</xdr:row>
      <xdr:rowOff>108903</xdr:rowOff>
    </xdr:to>
    <xdr:sp macro="" textlink="">
      <xdr:nvSpPr>
        <xdr:cNvPr id="157" name="楕円 156"/>
        <xdr:cNvSpPr/>
      </xdr:nvSpPr>
      <xdr:spPr>
        <a:xfrm>
          <a:off x="14033500" y="5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58103</xdr:rowOff>
    </xdr:from>
    <xdr:to>
      <xdr:col>76</xdr:col>
      <xdr:colOff>22225</xdr:colOff>
      <xdr:row>30</xdr:row>
      <xdr:rowOff>91687</xdr:rowOff>
    </xdr:to>
    <xdr:cxnSp macro="">
      <xdr:nvCxnSpPr>
        <xdr:cNvPr id="158" name="直線コネクタ 157"/>
        <xdr:cNvCxnSpPr/>
      </xdr:nvCxnSpPr>
      <xdr:spPr>
        <a:xfrm>
          <a:off x="14084300" y="5973128"/>
          <a:ext cx="711200" cy="3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148406</xdr:rowOff>
    </xdr:from>
    <xdr:to>
      <xdr:col>68</xdr:col>
      <xdr:colOff>123825</xdr:colOff>
      <xdr:row>30</xdr:row>
      <xdr:rowOff>78556</xdr:rowOff>
    </xdr:to>
    <xdr:sp macro="" textlink="">
      <xdr:nvSpPr>
        <xdr:cNvPr id="159" name="楕円 158"/>
        <xdr:cNvSpPr/>
      </xdr:nvSpPr>
      <xdr:spPr>
        <a:xfrm>
          <a:off x="13271500" y="5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27756</xdr:rowOff>
    </xdr:from>
    <xdr:to>
      <xdr:col>72</xdr:col>
      <xdr:colOff>73025</xdr:colOff>
      <xdr:row>30</xdr:row>
      <xdr:rowOff>58103</xdr:rowOff>
    </xdr:to>
    <xdr:cxnSp macro="">
      <xdr:nvCxnSpPr>
        <xdr:cNvPr id="160" name="直線コネクタ 159"/>
        <xdr:cNvCxnSpPr/>
      </xdr:nvCxnSpPr>
      <xdr:spPr>
        <a:xfrm>
          <a:off x="13322300" y="5942781"/>
          <a:ext cx="762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132934</xdr:rowOff>
    </xdr:from>
    <xdr:to>
      <xdr:col>64</xdr:col>
      <xdr:colOff>123825</xdr:colOff>
      <xdr:row>30</xdr:row>
      <xdr:rowOff>63084</xdr:rowOff>
    </xdr:to>
    <xdr:sp macro="" textlink="">
      <xdr:nvSpPr>
        <xdr:cNvPr id="161" name="楕円 160"/>
        <xdr:cNvSpPr/>
      </xdr:nvSpPr>
      <xdr:spPr>
        <a:xfrm>
          <a:off x="12509500" y="58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12284</xdr:rowOff>
    </xdr:from>
    <xdr:to>
      <xdr:col>68</xdr:col>
      <xdr:colOff>73025</xdr:colOff>
      <xdr:row>30</xdr:row>
      <xdr:rowOff>27756</xdr:rowOff>
    </xdr:to>
    <xdr:cxnSp macro="">
      <xdr:nvCxnSpPr>
        <xdr:cNvPr id="162" name="直線コネクタ 161"/>
        <xdr:cNvCxnSpPr/>
      </xdr:nvCxnSpPr>
      <xdr:spPr>
        <a:xfrm>
          <a:off x="12560300" y="5927309"/>
          <a:ext cx="762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755</xdr:rowOff>
    </xdr:from>
    <xdr:to>
      <xdr:col>60</xdr:col>
      <xdr:colOff>123825</xdr:colOff>
      <xdr:row>29</xdr:row>
      <xdr:rowOff>102355</xdr:rowOff>
    </xdr:to>
    <xdr:sp macro="" textlink="">
      <xdr:nvSpPr>
        <xdr:cNvPr id="163" name="楕円 162"/>
        <xdr:cNvSpPr/>
      </xdr:nvSpPr>
      <xdr:spPr>
        <a:xfrm>
          <a:off x="11747500" y="57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51555</xdr:rowOff>
    </xdr:from>
    <xdr:to>
      <xdr:col>64</xdr:col>
      <xdr:colOff>73025</xdr:colOff>
      <xdr:row>30</xdr:row>
      <xdr:rowOff>12284</xdr:rowOff>
    </xdr:to>
    <xdr:cxnSp macro="">
      <xdr:nvCxnSpPr>
        <xdr:cNvPr id="164" name="直線コネクタ 163"/>
        <xdr:cNvCxnSpPr/>
      </xdr:nvCxnSpPr>
      <xdr:spPr>
        <a:xfrm>
          <a:off x="11798300" y="5795130"/>
          <a:ext cx="762000" cy="1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65" name="n_1aveValue債務償還比率"/>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66" name="n_2aveValue債務償還比率"/>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67" name="n_3aveValue債務償還比率"/>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68" name="n_4aveValue債務償還比率"/>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125430</xdr:rowOff>
    </xdr:from>
    <xdr:ext cx="469744" cy="259045"/>
    <xdr:sp macro="" textlink="">
      <xdr:nvSpPr>
        <xdr:cNvPr id="169" name="n_1mainValue債務償還比率"/>
        <xdr:cNvSpPr txBox="1"/>
      </xdr:nvSpPr>
      <xdr:spPr>
        <a:xfrm>
          <a:off x="13836727" y="569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95083</xdr:rowOff>
    </xdr:from>
    <xdr:ext cx="469744" cy="259045"/>
    <xdr:sp macro="" textlink="">
      <xdr:nvSpPr>
        <xdr:cNvPr id="170" name="n_2mainValue債務償還比率"/>
        <xdr:cNvSpPr txBox="1"/>
      </xdr:nvSpPr>
      <xdr:spPr>
        <a:xfrm>
          <a:off x="13087427" y="566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79611</xdr:rowOff>
    </xdr:from>
    <xdr:ext cx="469744" cy="259045"/>
    <xdr:sp macro="" textlink="">
      <xdr:nvSpPr>
        <xdr:cNvPr id="171" name="n_3mainValue債務償還比率"/>
        <xdr:cNvSpPr txBox="1"/>
      </xdr:nvSpPr>
      <xdr:spPr>
        <a:xfrm>
          <a:off x="12325427" y="565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118882</xdr:rowOff>
    </xdr:from>
    <xdr:ext cx="469744" cy="259045"/>
    <xdr:sp macro="" textlink="">
      <xdr:nvSpPr>
        <xdr:cNvPr id="172" name="n_4mainValue債務償還比率"/>
        <xdr:cNvSpPr txBox="1"/>
      </xdr:nvSpPr>
      <xdr:spPr>
        <a:xfrm>
          <a:off x="11563427" y="551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46736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154396</xdr:rowOff>
    </xdr:from>
    <xdr:to>
      <xdr:col>24</xdr:col>
      <xdr:colOff>114300</xdr:colOff>
      <xdr:row>35</xdr:row>
      <xdr:rowOff>84546</xdr:rowOff>
    </xdr:to>
    <xdr:sp macro="" textlink="">
      <xdr:nvSpPr>
        <xdr:cNvPr id="74" name="楕円 73"/>
        <xdr:cNvSpPr/>
      </xdr:nvSpPr>
      <xdr:spPr>
        <a:xfrm>
          <a:off x="45847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5823</xdr:rowOff>
    </xdr:from>
    <xdr:ext cx="405111" cy="259045"/>
    <xdr:sp macro="" textlink="">
      <xdr:nvSpPr>
        <xdr:cNvPr id="75" name="【道路】&#10;有形固定資産減価償却率該当値テキスト"/>
        <xdr:cNvSpPr txBox="1"/>
      </xdr:nvSpPr>
      <xdr:spPr>
        <a:xfrm>
          <a:off x="4673600" y="583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138067</xdr:rowOff>
    </xdr:from>
    <xdr:to>
      <xdr:col>20</xdr:col>
      <xdr:colOff>38100</xdr:colOff>
      <xdr:row>35</xdr:row>
      <xdr:rowOff>68217</xdr:rowOff>
    </xdr:to>
    <xdr:sp macro="" textlink="">
      <xdr:nvSpPr>
        <xdr:cNvPr id="76" name="楕円 75"/>
        <xdr:cNvSpPr/>
      </xdr:nvSpPr>
      <xdr:spPr>
        <a:xfrm>
          <a:off x="37465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17417</xdr:rowOff>
    </xdr:from>
    <xdr:to>
      <xdr:col>24</xdr:col>
      <xdr:colOff>63500</xdr:colOff>
      <xdr:row>35</xdr:row>
      <xdr:rowOff>33746</xdr:rowOff>
    </xdr:to>
    <xdr:cxnSp macro="">
      <xdr:nvCxnSpPr>
        <xdr:cNvPr id="77" name="直線コネクタ 76"/>
        <xdr:cNvCxnSpPr/>
      </xdr:nvCxnSpPr>
      <xdr:spPr>
        <a:xfrm>
          <a:off x="3797300" y="601816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108676</xdr:rowOff>
    </xdr:from>
    <xdr:to>
      <xdr:col>15</xdr:col>
      <xdr:colOff>101600</xdr:colOff>
      <xdr:row>35</xdr:row>
      <xdr:rowOff>38826</xdr:rowOff>
    </xdr:to>
    <xdr:sp macro="" textlink="">
      <xdr:nvSpPr>
        <xdr:cNvPr id="78" name="楕円 77"/>
        <xdr:cNvSpPr/>
      </xdr:nvSpPr>
      <xdr:spPr>
        <a:xfrm>
          <a:off x="2857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159476</xdr:rowOff>
    </xdr:from>
    <xdr:to>
      <xdr:col>19</xdr:col>
      <xdr:colOff>177800</xdr:colOff>
      <xdr:row>35</xdr:row>
      <xdr:rowOff>17417</xdr:rowOff>
    </xdr:to>
    <xdr:cxnSp macro="">
      <xdr:nvCxnSpPr>
        <xdr:cNvPr id="79" name="直線コネクタ 78"/>
        <xdr:cNvCxnSpPr/>
      </xdr:nvCxnSpPr>
      <xdr:spPr>
        <a:xfrm>
          <a:off x="2908300" y="598877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77651</xdr:rowOff>
    </xdr:from>
    <xdr:to>
      <xdr:col>10</xdr:col>
      <xdr:colOff>165100</xdr:colOff>
      <xdr:row>35</xdr:row>
      <xdr:rowOff>7801</xdr:rowOff>
    </xdr:to>
    <xdr:sp macro="" textlink="">
      <xdr:nvSpPr>
        <xdr:cNvPr id="80" name="楕円 79"/>
        <xdr:cNvSpPr/>
      </xdr:nvSpPr>
      <xdr:spPr>
        <a:xfrm>
          <a:off x="1968500" y="59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128451</xdr:rowOff>
    </xdr:from>
    <xdr:to>
      <xdr:col>15</xdr:col>
      <xdr:colOff>50800</xdr:colOff>
      <xdr:row>34</xdr:row>
      <xdr:rowOff>159476</xdr:rowOff>
    </xdr:to>
    <xdr:cxnSp macro="">
      <xdr:nvCxnSpPr>
        <xdr:cNvPr id="81" name="直線コネクタ 80"/>
        <xdr:cNvCxnSpPr/>
      </xdr:nvCxnSpPr>
      <xdr:spPr>
        <a:xfrm>
          <a:off x="2019300" y="595775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46627</xdr:rowOff>
    </xdr:from>
    <xdr:to>
      <xdr:col>6</xdr:col>
      <xdr:colOff>38100</xdr:colOff>
      <xdr:row>34</xdr:row>
      <xdr:rowOff>148227</xdr:rowOff>
    </xdr:to>
    <xdr:sp macro="" textlink="">
      <xdr:nvSpPr>
        <xdr:cNvPr id="82" name="楕円 81"/>
        <xdr:cNvSpPr/>
      </xdr:nvSpPr>
      <xdr:spPr>
        <a:xfrm>
          <a:off x="1079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97427</xdr:rowOff>
    </xdr:from>
    <xdr:to>
      <xdr:col>10</xdr:col>
      <xdr:colOff>114300</xdr:colOff>
      <xdr:row>34</xdr:row>
      <xdr:rowOff>128451</xdr:rowOff>
    </xdr:to>
    <xdr:cxnSp macro="">
      <xdr:nvCxnSpPr>
        <xdr:cNvPr id="83" name="直線コネクタ 82"/>
        <xdr:cNvCxnSpPr/>
      </xdr:nvCxnSpPr>
      <xdr:spPr>
        <a:xfrm>
          <a:off x="1130300" y="59267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4" name="n_1aveValue【道路】&#10;有形固定資産減価償却率"/>
        <xdr:cNvSpPr txBox="1"/>
      </xdr:nvSpPr>
      <xdr:spPr>
        <a:xfrm>
          <a:off x="3582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5" name="n_2ave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6" name="n_3ave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84744</xdr:rowOff>
    </xdr:from>
    <xdr:ext cx="405111" cy="259045"/>
    <xdr:sp macro="" textlink="">
      <xdr:nvSpPr>
        <xdr:cNvPr id="88" name="n_1mainValue【道路】&#10;有形固定資産減価償却率"/>
        <xdr:cNvSpPr txBox="1"/>
      </xdr:nvSpPr>
      <xdr:spPr>
        <a:xfrm>
          <a:off x="35820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55353</xdr:rowOff>
    </xdr:from>
    <xdr:ext cx="405111" cy="259045"/>
    <xdr:sp macro="" textlink="">
      <xdr:nvSpPr>
        <xdr:cNvPr id="89" name="n_2mainValue【道路】&#10;有形固定資産減価償却率"/>
        <xdr:cNvSpPr txBox="1"/>
      </xdr:nvSpPr>
      <xdr:spPr>
        <a:xfrm>
          <a:off x="2705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24328</xdr:rowOff>
    </xdr:from>
    <xdr:ext cx="405111" cy="259045"/>
    <xdr:sp macro="" textlink="">
      <xdr:nvSpPr>
        <xdr:cNvPr id="90" name="n_3mainValue【道路】&#10;有形固定資産減価償却率"/>
        <xdr:cNvSpPr txBox="1"/>
      </xdr:nvSpPr>
      <xdr:spPr>
        <a:xfrm>
          <a:off x="1816744" y="568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164754</xdr:rowOff>
    </xdr:from>
    <xdr:ext cx="405111" cy="259045"/>
    <xdr:sp macro="" textlink="">
      <xdr:nvSpPr>
        <xdr:cNvPr id="91" name="n_4mainValue【道路】&#10;有形固定資産減価償却率"/>
        <xdr:cNvSpPr txBox="1"/>
      </xdr:nvSpPr>
      <xdr:spPr>
        <a:xfrm>
          <a:off x="9277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20" name="【道路】&#10;一人当たり延長平均値テキスト"/>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108953</xdr:rowOff>
    </xdr:from>
    <xdr:to>
      <xdr:col>55</xdr:col>
      <xdr:colOff>50800</xdr:colOff>
      <xdr:row>41</xdr:row>
      <xdr:rowOff>39103</xdr:rowOff>
    </xdr:to>
    <xdr:sp macro="" textlink="">
      <xdr:nvSpPr>
        <xdr:cNvPr id="131" name="楕円 130"/>
        <xdr:cNvSpPr/>
      </xdr:nvSpPr>
      <xdr:spPr>
        <a:xfrm>
          <a:off x="10426700" y="69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87380</xdr:rowOff>
    </xdr:from>
    <xdr:ext cx="469744" cy="259045"/>
    <xdr:sp macro="" textlink="">
      <xdr:nvSpPr>
        <xdr:cNvPr id="132" name="【道路】&#10;一人当たり延長該当値テキスト"/>
        <xdr:cNvSpPr txBox="1"/>
      </xdr:nvSpPr>
      <xdr:spPr>
        <a:xfrm>
          <a:off x="10515600" y="69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107162</xdr:rowOff>
    </xdr:from>
    <xdr:to>
      <xdr:col>50</xdr:col>
      <xdr:colOff>165100</xdr:colOff>
      <xdr:row>41</xdr:row>
      <xdr:rowOff>37312</xdr:rowOff>
    </xdr:to>
    <xdr:sp macro="" textlink="">
      <xdr:nvSpPr>
        <xdr:cNvPr id="133" name="楕円 132"/>
        <xdr:cNvSpPr/>
      </xdr:nvSpPr>
      <xdr:spPr>
        <a:xfrm>
          <a:off x="9588500" y="69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157962</xdr:rowOff>
    </xdr:from>
    <xdr:to>
      <xdr:col>55</xdr:col>
      <xdr:colOff>0</xdr:colOff>
      <xdr:row>40</xdr:row>
      <xdr:rowOff>159753</xdr:rowOff>
    </xdr:to>
    <xdr:cxnSp macro="">
      <xdr:nvCxnSpPr>
        <xdr:cNvPr id="134" name="直線コネクタ 133"/>
        <xdr:cNvCxnSpPr/>
      </xdr:nvCxnSpPr>
      <xdr:spPr>
        <a:xfrm>
          <a:off x="9639300" y="7015962"/>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108344</xdr:rowOff>
    </xdr:from>
    <xdr:to>
      <xdr:col>46</xdr:col>
      <xdr:colOff>38100</xdr:colOff>
      <xdr:row>41</xdr:row>
      <xdr:rowOff>38494</xdr:rowOff>
    </xdr:to>
    <xdr:sp macro="" textlink="">
      <xdr:nvSpPr>
        <xdr:cNvPr id="135" name="楕円 134"/>
        <xdr:cNvSpPr/>
      </xdr:nvSpPr>
      <xdr:spPr>
        <a:xfrm>
          <a:off x="8699500" y="69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157962</xdr:rowOff>
    </xdr:from>
    <xdr:to>
      <xdr:col>50</xdr:col>
      <xdr:colOff>114300</xdr:colOff>
      <xdr:row>40</xdr:row>
      <xdr:rowOff>159144</xdr:rowOff>
    </xdr:to>
    <xdr:cxnSp macro="">
      <xdr:nvCxnSpPr>
        <xdr:cNvPr id="136" name="直線コネクタ 135"/>
        <xdr:cNvCxnSpPr/>
      </xdr:nvCxnSpPr>
      <xdr:spPr>
        <a:xfrm flipV="1">
          <a:off x="8750300" y="7015962"/>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128613</xdr:rowOff>
    </xdr:from>
    <xdr:to>
      <xdr:col>41</xdr:col>
      <xdr:colOff>101600</xdr:colOff>
      <xdr:row>40</xdr:row>
      <xdr:rowOff>58763</xdr:rowOff>
    </xdr:to>
    <xdr:sp macro="" textlink="">
      <xdr:nvSpPr>
        <xdr:cNvPr id="137" name="楕円 136"/>
        <xdr:cNvSpPr/>
      </xdr:nvSpPr>
      <xdr:spPr>
        <a:xfrm>
          <a:off x="7810500" y="68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7963</xdr:rowOff>
    </xdr:from>
    <xdr:to>
      <xdr:col>45</xdr:col>
      <xdr:colOff>177800</xdr:colOff>
      <xdr:row>40</xdr:row>
      <xdr:rowOff>159144</xdr:rowOff>
    </xdr:to>
    <xdr:cxnSp macro="">
      <xdr:nvCxnSpPr>
        <xdr:cNvPr id="138" name="直線コネクタ 137"/>
        <xdr:cNvCxnSpPr/>
      </xdr:nvCxnSpPr>
      <xdr:spPr>
        <a:xfrm>
          <a:off x="7861300" y="6865963"/>
          <a:ext cx="889000" cy="1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127394</xdr:rowOff>
    </xdr:from>
    <xdr:to>
      <xdr:col>36</xdr:col>
      <xdr:colOff>165100</xdr:colOff>
      <xdr:row>40</xdr:row>
      <xdr:rowOff>57544</xdr:rowOff>
    </xdr:to>
    <xdr:sp macro="" textlink="">
      <xdr:nvSpPr>
        <xdr:cNvPr id="139" name="楕円 138"/>
        <xdr:cNvSpPr/>
      </xdr:nvSpPr>
      <xdr:spPr>
        <a:xfrm>
          <a:off x="6921500" y="68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6744</xdr:rowOff>
    </xdr:from>
    <xdr:to>
      <xdr:col>41</xdr:col>
      <xdr:colOff>50800</xdr:colOff>
      <xdr:row>40</xdr:row>
      <xdr:rowOff>7963</xdr:rowOff>
    </xdr:to>
    <xdr:cxnSp macro="">
      <xdr:nvCxnSpPr>
        <xdr:cNvPr id="140" name="直線コネクタ 139"/>
        <xdr:cNvCxnSpPr/>
      </xdr:nvCxnSpPr>
      <xdr:spPr>
        <a:xfrm>
          <a:off x="6972300" y="6864744"/>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41" name="n_1aveValue【道路】&#10;一人当たり延長"/>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42" name="n_2aveValue【道路】&#10;一人当たり延長"/>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44" name="n_4aveValue【道路】&#10;一人当たり延長"/>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28439</xdr:rowOff>
    </xdr:from>
    <xdr:ext cx="469744" cy="259045"/>
    <xdr:sp macro="" textlink="">
      <xdr:nvSpPr>
        <xdr:cNvPr id="145" name="n_1mainValue【道路】&#10;一人当たり延長"/>
        <xdr:cNvSpPr txBox="1"/>
      </xdr:nvSpPr>
      <xdr:spPr>
        <a:xfrm>
          <a:off x="9391727" y="705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29621</xdr:rowOff>
    </xdr:from>
    <xdr:ext cx="469744" cy="259045"/>
    <xdr:sp macro="" textlink="">
      <xdr:nvSpPr>
        <xdr:cNvPr id="146" name="n_2mainValue【道路】&#10;一人当たり延長"/>
        <xdr:cNvSpPr txBox="1"/>
      </xdr:nvSpPr>
      <xdr:spPr>
        <a:xfrm>
          <a:off x="8515427" y="70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75290</xdr:rowOff>
    </xdr:from>
    <xdr:ext cx="469744" cy="259045"/>
    <xdr:sp macro="" textlink="">
      <xdr:nvSpPr>
        <xdr:cNvPr id="147" name="n_3mainValue【道路】&#10;一人当たり延長"/>
        <xdr:cNvSpPr txBox="1"/>
      </xdr:nvSpPr>
      <xdr:spPr>
        <a:xfrm>
          <a:off x="7626427" y="65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74071</xdr:rowOff>
    </xdr:from>
    <xdr:ext cx="469744" cy="259045"/>
    <xdr:sp macro="" textlink="">
      <xdr:nvSpPr>
        <xdr:cNvPr id="148" name="n_4mainValue【道路】&#10;一人当たり延長"/>
        <xdr:cNvSpPr txBox="1"/>
      </xdr:nvSpPr>
      <xdr:spPr>
        <a:xfrm>
          <a:off x="6737427" y="658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9" name="【橋りょう・トンネル】&#10;有形固定資産減価償却率平均値テキスト"/>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3084</xdr:rowOff>
    </xdr:from>
    <xdr:to>
      <xdr:col>24</xdr:col>
      <xdr:colOff>114300</xdr:colOff>
      <xdr:row>57</xdr:row>
      <xdr:rowOff>104684</xdr:rowOff>
    </xdr:to>
    <xdr:sp macro="" textlink="">
      <xdr:nvSpPr>
        <xdr:cNvPr id="190" name="楕円 189"/>
        <xdr:cNvSpPr/>
      </xdr:nvSpPr>
      <xdr:spPr>
        <a:xfrm>
          <a:off x="45847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25961</xdr:rowOff>
    </xdr:from>
    <xdr:ext cx="405111" cy="259045"/>
    <xdr:sp macro="" textlink="">
      <xdr:nvSpPr>
        <xdr:cNvPr id="191" name="【橋りょう・トンネル】&#10;有形固定資産減価償却率該当値テキスト"/>
        <xdr:cNvSpPr txBox="1"/>
      </xdr:nvSpPr>
      <xdr:spPr>
        <a:xfrm>
          <a:off x="4673600" y="962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32476</xdr:rowOff>
    </xdr:from>
    <xdr:to>
      <xdr:col>20</xdr:col>
      <xdr:colOff>38100</xdr:colOff>
      <xdr:row>58</xdr:row>
      <xdr:rowOff>134076</xdr:rowOff>
    </xdr:to>
    <xdr:sp macro="" textlink="">
      <xdr:nvSpPr>
        <xdr:cNvPr id="192" name="楕円 191"/>
        <xdr:cNvSpPr/>
      </xdr:nvSpPr>
      <xdr:spPr>
        <a:xfrm>
          <a:off x="3746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53884</xdr:rowOff>
    </xdr:from>
    <xdr:to>
      <xdr:col>24</xdr:col>
      <xdr:colOff>63500</xdr:colOff>
      <xdr:row>58</xdr:row>
      <xdr:rowOff>83276</xdr:rowOff>
    </xdr:to>
    <xdr:cxnSp macro="">
      <xdr:nvCxnSpPr>
        <xdr:cNvPr id="193" name="直線コネクタ 192"/>
        <xdr:cNvCxnSpPr/>
      </xdr:nvCxnSpPr>
      <xdr:spPr>
        <a:xfrm flipV="1">
          <a:off x="3797300" y="9826534"/>
          <a:ext cx="8382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94" name="楕円 193"/>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83276</xdr:rowOff>
    </xdr:to>
    <xdr:cxnSp macro="">
      <xdr:nvCxnSpPr>
        <xdr:cNvPr id="195" name="直線コネクタ 194"/>
        <xdr:cNvCxnSpPr/>
      </xdr:nvCxnSpPr>
      <xdr:spPr>
        <a:xfrm>
          <a:off x="2908300" y="99898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128815</xdr:rowOff>
    </xdr:from>
    <xdr:to>
      <xdr:col>10</xdr:col>
      <xdr:colOff>165100</xdr:colOff>
      <xdr:row>58</xdr:row>
      <xdr:rowOff>58965</xdr:rowOff>
    </xdr:to>
    <xdr:sp macro="" textlink="">
      <xdr:nvSpPr>
        <xdr:cNvPr id="196" name="楕円 195"/>
        <xdr:cNvSpPr/>
      </xdr:nvSpPr>
      <xdr:spPr>
        <a:xfrm>
          <a:off x="19685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8165</xdr:rowOff>
    </xdr:from>
    <xdr:to>
      <xdr:col>15</xdr:col>
      <xdr:colOff>50800</xdr:colOff>
      <xdr:row>58</xdr:row>
      <xdr:rowOff>45720</xdr:rowOff>
    </xdr:to>
    <xdr:cxnSp macro="">
      <xdr:nvCxnSpPr>
        <xdr:cNvPr id="197" name="直線コネクタ 196"/>
        <xdr:cNvCxnSpPr/>
      </xdr:nvCxnSpPr>
      <xdr:spPr>
        <a:xfrm>
          <a:off x="2019300" y="995226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91259</xdr:rowOff>
    </xdr:from>
    <xdr:to>
      <xdr:col>6</xdr:col>
      <xdr:colOff>38100</xdr:colOff>
      <xdr:row>58</xdr:row>
      <xdr:rowOff>21409</xdr:rowOff>
    </xdr:to>
    <xdr:sp macro="" textlink="">
      <xdr:nvSpPr>
        <xdr:cNvPr id="198" name="楕円 197"/>
        <xdr:cNvSpPr/>
      </xdr:nvSpPr>
      <xdr:spPr>
        <a:xfrm>
          <a:off x="1079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142059</xdr:rowOff>
    </xdr:from>
    <xdr:to>
      <xdr:col>10</xdr:col>
      <xdr:colOff>114300</xdr:colOff>
      <xdr:row>58</xdr:row>
      <xdr:rowOff>8165</xdr:rowOff>
    </xdr:to>
    <xdr:cxnSp macro="">
      <xdr:nvCxnSpPr>
        <xdr:cNvPr id="199" name="直線コネクタ 198"/>
        <xdr:cNvCxnSpPr/>
      </xdr:nvCxnSpPr>
      <xdr:spPr>
        <a:xfrm>
          <a:off x="1130300" y="991470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200" name="n_1aveValue【橋りょう・トンネ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201" name="n_2ave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203" name="n_4aveValue【橋りょう・トンネル】&#10;有形固定資産減価償却率"/>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150603</xdr:rowOff>
    </xdr:from>
    <xdr:ext cx="405111" cy="259045"/>
    <xdr:sp macro="" textlink="">
      <xdr:nvSpPr>
        <xdr:cNvPr id="204" name="n_1mainValue【橋りょう・トンネル】&#10;有形固定資産減価償却率"/>
        <xdr:cNvSpPr txBox="1"/>
      </xdr:nvSpPr>
      <xdr:spPr>
        <a:xfrm>
          <a:off x="3582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205" name="n_2mainValue【橋りょう・トンネル】&#10;有形固定資産減価償却率"/>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75492</xdr:rowOff>
    </xdr:from>
    <xdr:ext cx="405111" cy="259045"/>
    <xdr:sp macro="" textlink="">
      <xdr:nvSpPr>
        <xdr:cNvPr id="206" name="n_3mainValue【橋りょう・トンネル】&#10;有形固定資産減価償却率"/>
        <xdr:cNvSpPr txBox="1"/>
      </xdr:nvSpPr>
      <xdr:spPr>
        <a:xfrm>
          <a:off x="1816744" y="967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37936</xdr:rowOff>
    </xdr:from>
    <xdr:ext cx="405111" cy="259045"/>
    <xdr:sp macro="" textlink="">
      <xdr:nvSpPr>
        <xdr:cNvPr id="207" name="n_4mainValue【橋りょう・トンネル】&#10;有形固定資産減価償却率"/>
        <xdr:cNvSpPr txBox="1"/>
      </xdr:nvSpPr>
      <xdr:spPr>
        <a:xfrm>
          <a:off x="927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36" name="【橋りょう・トンネル】&#10;一人当たり有形固定資産（償却資産）額平均値テキスト"/>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130698</xdr:rowOff>
    </xdr:from>
    <xdr:to>
      <xdr:col>55</xdr:col>
      <xdr:colOff>50800</xdr:colOff>
      <xdr:row>64</xdr:row>
      <xdr:rowOff>60848</xdr:rowOff>
    </xdr:to>
    <xdr:sp macro="" textlink="">
      <xdr:nvSpPr>
        <xdr:cNvPr id="247" name="楕円 246"/>
        <xdr:cNvSpPr/>
      </xdr:nvSpPr>
      <xdr:spPr>
        <a:xfrm>
          <a:off x="10426700" y="109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45625</xdr:rowOff>
    </xdr:from>
    <xdr:ext cx="534377" cy="259045"/>
    <xdr:sp macro="" textlink="">
      <xdr:nvSpPr>
        <xdr:cNvPr id="248" name="【橋りょう・トンネル】&#10;一人当たり有形固定資産（償却資産）額該当値テキスト"/>
        <xdr:cNvSpPr txBox="1"/>
      </xdr:nvSpPr>
      <xdr:spPr>
        <a:xfrm>
          <a:off x="10515600" y="1084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157204</xdr:rowOff>
    </xdr:from>
    <xdr:to>
      <xdr:col>50</xdr:col>
      <xdr:colOff>165100</xdr:colOff>
      <xdr:row>64</xdr:row>
      <xdr:rowOff>87354</xdr:rowOff>
    </xdr:to>
    <xdr:sp macro="" textlink="">
      <xdr:nvSpPr>
        <xdr:cNvPr id="249" name="楕円 248"/>
        <xdr:cNvSpPr/>
      </xdr:nvSpPr>
      <xdr:spPr>
        <a:xfrm>
          <a:off x="9588500" y="109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10048</xdr:rowOff>
    </xdr:from>
    <xdr:to>
      <xdr:col>55</xdr:col>
      <xdr:colOff>0</xdr:colOff>
      <xdr:row>64</xdr:row>
      <xdr:rowOff>36554</xdr:rowOff>
    </xdr:to>
    <xdr:cxnSp macro="">
      <xdr:nvCxnSpPr>
        <xdr:cNvPr id="250" name="直線コネクタ 249"/>
        <xdr:cNvCxnSpPr/>
      </xdr:nvCxnSpPr>
      <xdr:spPr>
        <a:xfrm flipV="1">
          <a:off x="9639300" y="10982848"/>
          <a:ext cx="838200" cy="2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157161</xdr:rowOff>
    </xdr:from>
    <xdr:to>
      <xdr:col>46</xdr:col>
      <xdr:colOff>38100</xdr:colOff>
      <xdr:row>64</xdr:row>
      <xdr:rowOff>87311</xdr:rowOff>
    </xdr:to>
    <xdr:sp macro="" textlink="">
      <xdr:nvSpPr>
        <xdr:cNvPr id="251" name="楕円 250"/>
        <xdr:cNvSpPr/>
      </xdr:nvSpPr>
      <xdr:spPr>
        <a:xfrm>
          <a:off x="8699500" y="109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36511</xdr:rowOff>
    </xdr:from>
    <xdr:to>
      <xdr:col>50</xdr:col>
      <xdr:colOff>114300</xdr:colOff>
      <xdr:row>64</xdr:row>
      <xdr:rowOff>36554</xdr:rowOff>
    </xdr:to>
    <xdr:cxnSp macro="">
      <xdr:nvCxnSpPr>
        <xdr:cNvPr id="252" name="直線コネクタ 251"/>
        <xdr:cNvCxnSpPr/>
      </xdr:nvCxnSpPr>
      <xdr:spPr>
        <a:xfrm>
          <a:off x="8750300" y="1100931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156848</xdr:rowOff>
    </xdr:from>
    <xdr:to>
      <xdr:col>41</xdr:col>
      <xdr:colOff>101600</xdr:colOff>
      <xdr:row>64</xdr:row>
      <xdr:rowOff>86998</xdr:rowOff>
    </xdr:to>
    <xdr:sp macro="" textlink="">
      <xdr:nvSpPr>
        <xdr:cNvPr id="253" name="楕円 252"/>
        <xdr:cNvSpPr/>
      </xdr:nvSpPr>
      <xdr:spPr>
        <a:xfrm>
          <a:off x="7810500" y="1095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36198</xdr:rowOff>
    </xdr:from>
    <xdr:to>
      <xdr:col>45</xdr:col>
      <xdr:colOff>177800</xdr:colOff>
      <xdr:row>64</xdr:row>
      <xdr:rowOff>36511</xdr:rowOff>
    </xdr:to>
    <xdr:cxnSp macro="">
      <xdr:nvCxnSpPr>
        <xdr:cNvPr id="254" name="直線コネクタ 253"/>
        <xdr:cNvCxnSpPr/>
      </xdr:nvCxnSpPr>
      <xdr:spPr>
        <a:xfrm>
          <a:off x="7861300" y="11008998"/>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156474</xdr:rowOff>
    </xdr:from>
    <xdr:to>
      <xdr:col>36</xdr:col>
      <xdr:colOff>165100</xdr:colOff>
      <xdr:row>64</xdr:row>
      <xdr:rowOff>86624</xdr:rowOff>
    </xdr:to>
    <xdr:sp macro="" textlink="">
      <xdr:nvSpPr>
        <xdr:cNvPr id="255" name="楕円 254"/>
        <xdr:cNvSpPr/>
      </xdr:nvSpPr>
      <xdr:spPr>
        <a:xfrm>
          <a:off x="6921500" y="10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35824</xdr:rowOff>
    </xdr:from>
    <xdr:to>
      <xdr:col>41</xdr:col>
      <xdr:colOff>50800</xdr:colOff>
      <xdr:row>64</xdr:row>
      <xdr:rowOff>36198</xdr:rowOff>
    </xdr:to>
    <xdr:cxnSp macro="">
      <xdr:nvCxnSpPr>
        <xdr:cNvPr id="256" name="直線コネクタ 255"/>
        <xdr:cNvCxnSpPr/>
      </xdr:nvCxnSpPr>
      <xdr:spPr>
        <a:xfrm>
          <a:off x="6972300" y="11008624"/>
          <a:ext cx="8890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57" name="n_1aveValue【橋りょう・トンネル】&#10;一人当たり有形固定資産（償却資産）額"/>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58" name="n_2aveValue【橋りょう・トンネル】&#10;一人当たり有形固定資産（償却資産）額"/>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59" name="n_3aveValue【橋りょう・トンネル】&#10;一人当たり有形固定資産（償却資産）額"/>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78481</xdr:rowOff>
    </xdr:from>
    <xdr:ext cx="534377" cy="259045"/>
    <xdr:sp macro="" textlink="">
      <xdr:nvSpPr>
        <xdr:cNvPr id="261" name="n_1mainValue【橋りょう・トンネル】&#10;一人当たり有形固定資産（償却資産）額"/>
        <xdr:cNvSpPr txBox="1"/>
      </xdr:nvSpPr>
      <xdr:spPr>
        <a:xfrm>
          <a:off x="9359411" y="1105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78438</xdr:rowOff>
    </xdr:from>
    <xdr:ext cx="534377" cy="259045"/>
    <xdr:sp macro="" textlink="">
      <xdr:nvSpPr>
        <xdr:cNvPr id="262" name="n_2mainValue【橋りょう・トンネル】&#10;一人当たり有形固定資産（償却資産）額"/>
        <xdr:cNvSpPr txBox="1"/>
      </xdr:nvSpPr>
      <xdr:spPr>
        <a:xfrm>
          <a:off x="8483111" y="110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78125</xdr:rowOff>
    </xdr:from>
    <xdr:ext cx="534377" cy="259045"/>
    <xdr:sp macro="" textlink="">
      <xdr:nvSpPr>
        <xdr:cNvPr id="263" name="n_3mainValue【橋りょう・トンネル】&#10;一人当たり有形固定資産（償却資産）額"/>
        <xdr:cNvSpPr txBox="1"/>
      </xdr:nvSpPr>
      <xdr:spPr>
        <a:xfrm>
          <a:off x="7594111" y="1105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77751</xdr:rowOff>
    </xdr:from>
    <xdr:ext cx="534377" cy="259045"/>
    <xdr:sp macro="" textlink="">
      <xdr:nvSpPr>
        <xdr:cNvPr id="264" name="n_4mainValue【橋りょう・トンネル】&#10;一人当たり有形固定資産（償却資産）額"/>
        <xdr:cNvSpPr txBox="1"/>
      </xdr:nvSpPr>
      <xdr:spPr>
        <a:xfrm>
          <a:off x="6705111" y="1105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4" name="【公営住宅】&#10;有形固定資産減価償却率平均値テキスト"/>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95886</xdr:rowOff>
    </xdr:from>
    <xdr:to>
      <xdr:col>24</xdr:col>
      <xdr:colOff>114300</xdr:colOff>
      <xdr:row>78</xdr:row>
      <xdr:rowOff>26036</xdr:rowOff>
    </xdr:to>
    <xdr:sp macro="" textlink="">
      <xdr:nvSpPr>
        <xdr:cNvPr id="305" name="楕円 304"/>
        <xdr:cNvSpPr/>
      </xdr:nvSpPr>
      <xdr:spPr>
        <a:xfrm>
          <a:off x="45847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48913</xdr:rowOff>
    </xdr:from>
    <xdr:ext cx="405111" cy="259045"/>
    <xdr:sp macro="" textlink="">
      <xdr:nvSpPr>
        <xdr:cNvPr id="306" name="【公営住宅】&#10;有形固定資産減価償却率該当値テキスト"/>
        <xdr:cNvSpPr txBox="1"/>
      </xdr:nvSpPr>
      <xdr:spPr>
        <a:xfrm>
          <a:off x="4673600" y="1325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42545</xdr:rowOff>
    </xdr:from>
    <xdr:to>
      <xdr:col>20</xdr:col>
      <xdr:colOff>38100</xdr:colOff>
      <xdr:row>77</xdr:row>
      <xdr:rowOff>144145</xdr:rowOff>
    </xdr:to>
    <xdr:sp macro="" textlink="">
      <xdr:nvSpPr>
        <xdr:cNvPr id="307" name="楕円 306"/>
        <xdr:cNvSpPr/>
      </xdr:nvSpPr>
      <xdr:spPr>
        <a:xfrm>
          <a:off x="3746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93345</xdr:rowOff>
    </xdr:from>
    <xdr:to>
      <xdr:col>24</xdr:col>
      <xdr:colOff>63500</xdr:colOff>
      <xdr:row>77</xdr:row>
      <xdr:rowOff>146686</xdr:rowOff>
    </xdr:to>
    <xdr:cxnSp macro="">
      <xdr:nvCxnSpPr>
        <xdr:cNvPr id="308" name="直線コネクタ 307"/>
        <xdr:cNvCxnSpPr/>
      </xdr:nvCxnSpPr>
      <xdr:spPr>
        <a:xfrm>
          <a:off x="3797300" y="1329499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74930</xdr:rowOff>
    </xdr:from>
    <xdr:to>
      <xdr:col>15</xdr:col>
      <xdr:colOff>101600</xdr:colOff>
      <xdr:row>78</xdr:row>
      <xdr:rowOff>5080</xdr:rowOff>
    </xdr:to>
    <xdr:sp macro="" textlink="">
      <xdr:nvSpPr>
        <xdr:cNvPr id="309" name="楕円 308"/>
        <xdr:cNvSpPr/>
      </xdr:nvSpPr>
      <xdr:spPr>
        <a:xfrm>
          <a:off x="2857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93345</xdr:rowOff>
    </xdr:from>
    <xdr:to>
      <xdr:col>19</xdr:col>
      <xdr:colOff>177800</xdr:colOff>
      <xdr:row>77</xdr:row>
      <xdr:rowOff>125730</xdr:rowOff>
    </xdr:to>
    <xdr:cxnSp macro="">
      <xdr:nvCxnSpPr>
        <xdr:cNvPr id="310" name="直線コネクタ 309"/>
        <xdr:cNvCxnSpPr/>
      </xdr:nvCxnSpPr>
      <xdr:spPr>
        <a:xfrm flipV="1">
          <a:off x="2908300" y="13294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19686</xdr:rowOff>
    </xdr:from>
    <xdr:to>
      <xdr:col>10</xdr:col>
      <xdr:colOff>165100</xdr:colOff>
      <xdr:row>79</xdr:row>
      <xdr:rowOff>121286</xdr:rowOff>
    </xdr:to>
    <xdr:sp macro="" textlink="">
      <xdr:nvSpPr>
        <xdr:cNvPr id="311" name="楕円 310"/>
        <xdr:cNvSpPr/>
      </xdr:nvSpPr>
      <xdr:spPr>
        <a:xfrm>
          <a:off x="1968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125730</xdr:rowOff>
    </xdr:from>
    <xdr:to>
      <xdr:col>15</xdr:col>
      <xdr:colOff>50800</xdr:colOff>
      <xdr:row>79</xdr:row>
      <xdr:rowOff>70486</xdr:rowOff>
    </xdr:to>
    <xdr:cxnSp macro="">
      <xdr:nvCxnSpPr>
        <xdr:cNvPr id="312" name="直線コネクタ 311"/>
        <xdr:cNvCxnSpPr/>
      </xdr:nvCxnSpPr>
      <xdr:spPr>
        <a:xfrm flipV="1">
          <a:off x="2019300" y="13327380"/>
          <a:ext cx="889000" cy="2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93980</xdr:rowOff>
    </xdr:from>
    <xdr:to>
      <xdr:col>6</xdr:col>
      <xdr:colOff>38100</xdr:colOff>
      <xdr:row>81</xdr:row>
      <xdr:rowOff>24130</xdr:rowOff>
    </xdr:to>
    <xdr:sp macro="" textlink="">
      <xdr:nvSpPr>
        <xdr:cNvPr id="313" name="楕円 312"/>
        <xdr:cNvSpPr/>
      </xdr:nvSpPr>
      <xdr:spPr>
        <a:xfrm>
          <a:off x="1079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70486</xdr:rowOff>
    </xdr:from>
    <xdr:to>
      <xdr:col>10</xdr:col>
      <xdr:colOff>114300</xdr:colOff>
      <xdr:row>80</xdr:row>
      <xdr:rowOff>144780</xdr:rowOff>
    </xdr:to>
    <xdr:cxnSp macro="">
      <xdr:nvCxnSpPr>
        <xdr:cNvPr id="314" name="直線コネクタ 313"/>
        <xdr:cNvCxnSpPr/>
      </xdr:nvCxnSpPr>
      <xdr:spPr>
        <a:xfrm flipV="1">
          <a:off x="1130300" y="13615036"/>
          <a:ext cx="889000" cy="24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16" name="n_2ave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17"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18" name="n_4ave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160672</xdr:rowOff>
    </xdr:from>
    <xdr:ext cx="405111" cy="259045"/>
    <xdr:sp macro="" textlink="">
      <xdr:nvSpPr>
        <xdr:cNvPr id="319" name="n_1mainValue【公営住宅】&#10;有形固定資産減価償却率"/>
        <xdr:cNvSpPr txBox="1"/>
      </xdr:nvSpPr>
      <xdr:spPr>
        <a:xfrm>
          <a:off x="3582044"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21607</xdr:rowOff>
    </xdr:from>
    <xdr:ext cx="405111" cy="259045"/>
    <xdr:sp macro="" textlink="">
      <xdr:nvSpPr>
        <xdr:cNvPr id="320" name="n_2mainValue【公営住宅】&#10;有形固定資産減価償却率"/>
        <xdr:cNvSpPr txBox="1"/>
      </xdr:nvSpPr>
      <xdr:spPr>
        <a:xfrm>
          <a:off x="27057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137813</xdr:rowOff>
    </xdr:from>
    <xdr:ext cx="405111" cy="259045"/>
    <xdr:sp macro="" textlink="">
      <xdr:nvSpPr>
        <xdr:cNvPr id="321" name="n_3mainValue【公営住宅】&#10;有形固定資産減価償却率"/>
        <xdr:cNvSpPr txBox="1"/>
      </xdr:nvSpPr>
      <xdr:spPr>
        <a:xfrm>
          <a:off x="1816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40657</xdr:rowOff>
    </xdr:from>
    <xdr:ext cx="405111" cy="259045"/>
    <xdr:sp macro="" textlink="">
      <xdr:nvSpPr>
        <xdr:cNvPr id="322" name="n_4mainValue【公営住宅】&#10;有形固定資産減価償却率"/>
        <xdr:cNvSpPr txBox="1"/>
      </xdr:nvSpPr>
      <xdr:spPr>
        <a:xfrm>
          <a:off x="927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51" name="【公営住宅】&#10;一人当たり面積平均値テキスト"/>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113792</xdr:rowOff>
    </xdr:from>
    <xdr:to>
      <xdr:col>55</xdr:col>
      <xdr:colOff>50800</xdr:colOff>
      <xdr:row>83</xdr:row>
      <xdr:rowOff>43942</xdr:rowOff>
    </xdr:to>
    <xdr:sp macro="" textlink="">
      <xdr:nvSpPr>
        <xdr:cNvPr id="362" name="楕円 361"/>
        <xdr:cNvSpPr/>
      </xdr:nvSpPr>
      <xdr:spPr>
        <a:xfrm>
          <a:off x="10426700" y="141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136669</xdr:rowOff>
    </xdr:from>
    <xdr:ext cx="469744" cy="259045"/>
    <xdr:sp macro="" textlink="">
      <xdr:nvSpPr>
        <xdr:cNvPr id="363" name="【公営住宅】&#10;一人当たり面積該当値テキスト"/>
        <xdr:cNvSpPr txBox="1"/>
      </xdr:nvSpPr>
      <xdr:spPr>
        <a:xfrm>
          <a:off x="10515600" y="1402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103124</xdr:rowOff>
    </xdr:from>
    <xdr:to>
      <xdr:col>50</xdr:col>
      <xdr:colOff>165100</xdr:colOff>
      <xdr:row>83</xdr:row>
      <xdr:rowOff>33274</xdr:rowOff>
    </xdr:to>
    <xdr:sp macro="" textlink="">
      <xdr:nvSpPr>
        <xdr:cNvPr id="364" name="楕円 363"/>
        <xdr:cNvSpPr/>
      </xdr:nvSpPr>
      <xdr:spPr>
        <a:xfrm>
          <a:off x="9588500" y="1416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153924</xdr:rowOff>
    </xdr:from>
    <xdr:to>
      <xdr:col>55</xdr:col>
      <xdr:colOff>0</xdr:colOff>
      <xdr:row>82</xdr:row>
      <xdr:rowOff>164592</xdr:rowOff>
    </xdr:to>
    <xdr:cxnSp macro="">
      <xdr:nvCxnSpPr>
        <xdr:cNvPr id="365" name="直線コネクタ 364"/>
        <xdr:cNvCxnSpPr/>
      </xdr:nvCxnSpPr>
      <xdr:spPr>
        <a:xfrm>
          <a:off x="9639300" y="1421282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xdr:rowOff>
    </xdr:from>
    <xdr:to>
      <xdr:col>46</xdr:col>
      <xdr:colOff>38100</xdr:colOff>
      <xdr:row>83</xdr:row>
      <xdr:rowOff>114046</xdr:rowOff>
    </xdr:to>
    <xdr:sp macro="" textlink="">
      <xdr:nvSpPr>
        <xdr:cNvPr id="366" name="楕円 365"/>
        <xdr:cNvSpPr/>
      </xdr:nvSpPr>
      <xdr:spPr>
        <a:xfrm>
          <a:off x="8699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153924</xdr:rowOff>
    </xdr:from>
    <xdr:to>
      <xdr:col>50</xdr:col>
      <xdr:colOff>114300</xdr:colOff>
      <xdr:row>83</xdr:row>
      <xdr:rowOff>63246</xdr:rowOff>
    </xdr:to>
    <xdr:cxnSp macro="">
      <xdr:nvCxnSpPr>
        <xdr:cNvPr id="367" name="直線コネクタ 366"/>
        <xdr:cNvCxnSpPr/>
      </xdr:nvCxnSpPr>
      <xdr:spPr>
        <a:xfrm flipV="1">
          <a:off x="8750300" y="1421282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75692</xdr:rowOff>
    </xdr:from>
    <xdr:to>
      <xdr:col>41</xdr:col>
      <xdr:colOff>101600</xdr:colOff>
      <xdr:row>85</xdr:row>
      <xdr:rowOff>5842</xdr:rowOff>
    </xdr:to>
    <xdr:sp macro="" textlink="">
      <xdr:nvSpPr>
        <xdr:cNvPr id="368" name="楕円 367"/>
        <xdr:cNvSpPr/>
      </xdr:nvSpPr>
      <xdr:spPr>
        <a:xfrm>
          <a:off x="7810500" y="144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63246</xdr:rowOff>
    </xdr:from>
    <xdr:to>
      <xdr:col>45</xdr:col>
      <xdr:colOff>177800</xdr:colOff>
      <xdr:row>84</xdr:row>
      <xdr:rowOff>126492</xdr:rowOff>
    </xdr:to>
    <xdr:cxnSp macro="">
      <xdr:nvCxnSpPr>
        <xdr:cNvPr id="369" name="直線コネクタ 368"/>
        <xdr:cNvCxnSpPr/>
      </xdr:nvCxnSpPr>
      <xdr:spPr>
        <a:xfrm flipV="1">
          <a:off x="7861300" y="14293596"/>
          <a:ext cx="889000" cy="2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55880</xdr:rowOff>
    </xdr:from>
    <xdr:to>
      <xdr:col>36</xdr:col>
      <xdr:colOff>165100</xdr:colOff>
      <xdr:row>85</xdr:row>
      <xdr:rowOff>157480</xdr:rowOff>
    </xdr:to>
    <xdr:sp macro="" textlink="">
      <xdr:nvSpPr>
        <xdr:cNvPr id="370" name="楕円 369"/>
        <xdr:cNvSpPr/>
      </xdr:nvSpPr>
      <xdr:spPr>
        <a:xfrm>
          <a:off x="6921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126492</xdr:rowOff>
    </xdr:from>
    <xdr:to>
      <xdr:col>41</xdr:col>
      <xdr:colOff>50800</xdr:colOff>
      <xdr:row>85</xdr:row>
      <xdr:rowOff>106680</xdr:rowOff>
    </xdr:to>
    <xdr:cxnSp macro="">
      <xdr:nvCxnSpPr>
        <xdr:cNvPr id="371" name="直線コネクタ 370"/>
        <xdr:cNvCxnSpPr/>
      </xdr:nvCxnSpPr>
      <xdr:spPr>
        <a:xfrm flipV="1">
          <a:off x="6972300" y="14528292"/>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72" name="n_1aveValue【公営住宅】&#10;一人当たり面積"/>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73" name="n_2aveValue【公営住宅】&#10;一人当たり面積"/>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74" name="n_3aveValue【公営住宅】&#10;一人当たり面積"/>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75" name="n_4aveValue【公営住宅】&#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49801</xdr:rowOff>
    </xdr:from>
    <xdr:ext cx="469744" cy="259045"/>
    <xdr:sp macro="" textlink="">
      <xdr:nvSpPr>
        <xdr:cNvPr id="376" name="n_1mainValue【公営住宅】&#10;一人当たり面積"/>
        <xdr:cNvSpPr txBox="1"/>
      </xdr:nvSpPr>
      <xdr:spPr>
        <a:xfrm>
          <a:off x="93917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130573</xdr:rowOff>
    </xdr:from>
    <xdr:ext cx="469744" cy="259045"/>
    <xdr:sp macro="" textlink="">
      <xdr:nvSpPr>
        <xdr:cNvPr id="377" name="n_2mainValue【公営住宅】&#10;一人当たり面積"/>
        <xdr:cNvSpPr txBox="1"/>
      </xdr:nvSpPr>
      <xdr:spPr>
        <a:xfrm>
          <a:off x="85154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168419</xdr:rowOff>
    </xdr:from>
    <xdr:ext cx="469744" cy="259045"/>
    <xdr:sp macro="" textlink="">
      <xdr:nvSpPr>
        <xdr:cNvPr id="378" name="n_3mainValue【公営住宅】&#10;一人当たり面積"/>
        <xdr:cNvSpPr txBox="1"/>
      </xdr:nvSpPr>
      <xdr:spPr>
        <a:xfrm>
          <a:off x="7626427" y="1457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148607</xdr:rowOff>
    </xdr:from>
    <xdr:ext cx="469744" cy="259045"/>
    <xdr:sp macro="" textlink="">
      <xdr:nvSpPr>
        <xdr:cNvPr id="379" name="n_4mainValue【公営住宅】&#10;一人当たり面積"/>
        <xdr:cNvSpPr txBox="1"/>
      </xdr:nvSpPr>
      <xdr:spPr>
        <a:xfrm>
          <a:off x="6737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21" name="直線コネクタ 420"/>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22" name="【認定こども園・幼稚園・保育所】&#10;有形固定資産減価償却率最小値テキスト"/>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23" name="直線コネクタ 422"/>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4" name="【認定こども園・幼稚園・保育所】&#10;有形固定資産減価償却率最大値テキスト"/>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5" name="直線コネクタ 42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26" name="【認定こども園・幼稚園・保育所】&#10;有形固定資産減価償却率平均値テキスト"/>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27" name="フローチャート: 判断 426"/>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28" name="フローチャート: 判断 427"/>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29" name="フローチャート: 判断 428"/>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0" name="フローチャート: 判断 429"/>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31" name="フローチャート: 判断 430"/>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152763</xdr:rowOff>
    </xdr:from>
    <xdr:to>
      <xdr:col>85</xdr:col>
      <xdr:colOff>177800</xdr:colOff>
      <xdr:row>39</xdr:row>
      <xdr:rowOff>82913</xdr:rowOff>
    </xdr:to>
    <xdr:sp macro="" textlink="">
      <xdr:nvSpPr>
        <xdr:cNvPr id="437" name="楕円 436"/>
        <xdr:cNvSpPr/>
      </xdr:nvSpPr>
      <xdr:spPr>
        <a:xfrm>
          <a:off x="16268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131190</xdr:rowOff>
    </xdr:from>
    <xdr:ext cx="405111" cy="259045"/>
    <xdr:sp macro="" textlink="">
      <xdr:nvSpPr>
        <xdr:cNvPr id="438" name="【認定こども園・幼稚園・保育所】&#10;有形固定資産減価償却率該当値テキスト"/>
        <xdr:cNvSpPr txBox="1"/>
      </xdr:nvSpPr>
      <xdr:spPr>
        <a:xfrm>
          <a:off x="16357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123372</xdr:rowOff>
    </xdr:from>
    <xdr:to>
      <xdr:col>81</xdr:col>
      <xdr:colOff>101600</xdr:colOff>
      <xdr:row>39</xdr:row>
      <xdr:rowOff>53522</xdr:rowOff>
    </xdr:to>
    <xdr:sp macro="" textlink="">
      <xdr:nvSpPr>
        <xdr:cNvPr id="439" name="楕円 438"/>
        <xdr:cNvSpPr/>
      </xdr:nvSpPr>
      <xdr:spPr>
        <a:xfrm>
          <a:off x="15430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2722</xdr:rowOff>
    </xdr:from>
    <xdr:to>
      <xdr:col>85</xdr:col>
      <xdr:colOff>127000</xdr:colOff>
      <xdr:row>39</xdr:row>
      <xdr:rowOff>32113</xdr:rowOff>
    </xdr:to>
    <xdr:cxnSp macro="">
      <xdr:nvCxnSpPr>
        <xdr:cNvPr id="440" name="直線コネクタ 439"/>
        <xdr:cNvCxnSpPr/>
      </xdr:nvCxnSpPr>
      <xdr:spPr>
        <a:xfrm>
          <a:off x="15481300" y="668927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108676</xdr:rowOff>
    </xdr:from>
    <xdr:to>
      <xdr:col>76</xdr:col>
      <xdr:colOff>165100</xdr:colOff>
      <xdr:row>41</xdr:row>
      <xdr:rowOff>38826</xdr:rowOff>
    </xdr:to>
    <xdr:sp macro="" textlink="">
      <xdr:nvSpPr>
        <xdr:cNvPr id="441" name="楕円 440"/>
        <xdr:cNvSpPr/>
      </xdr:nvSpPr>
      <xdr:spPr>
        <a:xfrm>
          <a:off x="14541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2722</xdr:rowOff>
    </xdr:from>
    <xdr:to>
      <xdr:col>81</xdr:col>
      <xdr:colOff>50800</xdr:colOff>
      <xdr:row>40</xdr:row>
      <xdr:rowOff>159476</xdr:rowOff>
    </xdr:to>
    <xdr:cxnSp macro="">
      <xdr:nvCxnSpPr>
        <xdr:cNvPr id="442" name="直線コネクタ 441"/>
        <xdr:cNvCxnSpPr/>
      </xdr:nvCxnSpPr>
      <xdr:spPr>
        <a:xfrm flipV="1">
          <a:off x="14592300" y="6689272"/>
          <a:ext cx="889000" cy="3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120106</xdr:rowOff>
    </xdr:from>
    <xdr:to>
      <xdr:col>72</xdr:col>
      <xdr:colOff>38100</xdr:colOff>
      <xdr:row>41</xdr:row>
      <xdr:rowOff>50256</xdr:rowOff>
    </xdr:to>
    <xdr:sp macro="" textlink="">
      <xdr:nvSpPr>
        <xdr:cNvPr id="443" name="楕円 442"/>
        <xdr:cNvSpPr/>
      </xdr:nvSpPr>
      <xdr:spPr>
        <a:xfrm>
          <a:off x="13652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159476</xdr:rowOff>
    </xdr:from>
    <xdr:to>
      <xdr:col>76</xdr:col>
      <xdr:colOff>114300</xdr:colOff>
      <xdr:row>40</xdr:row>
      <xdr:rowOff>170906</xdr:rowOff>
    </xdr:to>
    <xdr:cxnSp macro="">
      <xdr:nvCxnSpPr>
        <xdr:cNvPr id="444" name="直線コネクタ 443"/>
        <xdr:cNvCxnSpPr/>
      </xdr:nvCxnSpPr>
      <xdr:spPr>
        <a:xfrm flipV="1">
          <a:off x="13703300" y="70174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87449</xdr:rowOff>
    </xdr:from>
    <xdr:to>
      <xdr:col>67</xdr:col>
      <xdr:colOff>101600</xdr:colOff>
      <xdr:row>41</xdr:row>
      <xdr:rowOff>17599</xdr:rowOff>
    </xdr:to>
    <xdr:sp macro="" textlink="">
      <xdr:nvSpPr>
        <xdr:cNvPr id="445" name="楕円 444"/>
        <xdr:cNvSpPr/>
      </xdr:nvSpPr>
      <xdr:spPr>
        <a:xfrm>
          <a:off x="12763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138249</xdr:rowOff>
    </xdr:from>
    <xdr:to>
      <xdr:col>71</xdr:col>
      <xdr:colOff>177800</xdr:colOff>
      <xdr:row>40</xdr:row>
      <xdr:rowOff>170906</xdr:rowOff>
    </xdr:to>
    <xdr:cxnSp macro="">
      <xdr:nvCxnSpPr>
        <xdr:cNvPr id="446" name="直線コネクタ 445"/>
        <xdr:cNvCxnSpPr/>
      </xdr:nvCxnSpPr>
      <xdr:spPr>
        <a:xfrm>
          <a:off x="12814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47" name="n_1aveValue【認定こども園・幼稚園・保育所】&#10;有形固定資産減価償却率"/>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48" name="n_2aveValue【認定こども園・幼稚園・保育所】&#10;有形固定資産減価償却率"/>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49"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50" name="n_4aveValue【認定こども園・幼稚園・保育所】&#10;有形固定資産減価償却率"/>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44649</xdr:rowOff>
    </xdr:from>
    <xdr:ext cx="405111" cy="259045"/>
    <xdr:sp macro="" textlink="">
      <xdr:nvSpPr>
        <xdr:cNvPr id="451" name="n_1mainValue【認定こども園・幼稚園・保育所】&#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29953</xdr:rowOff>
    </xdr:from>
    <xdr:ext cx="405111" cy="259045"/>
    <xdr:sp macro="" textlink="">
      <xdr:nvSpPr>
        <xdr:cNvPr id="452" name="n_2mainValue【認定こども園・幼稚園・保育所】&#10;有形固定資産減価償却率"/>
        <xdr:cNvSpPr txBox="1"/>
      </xdr:nvSpPr>
      <xdr:spPr>
        <a:xfrm>
          <a:off x="14389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41383</xdr:rowOff>
    </xdr:from>
    <xdr:ext cx="405111" cy="259045"/>
    <xdr:sp macro="" textlink="">
      <xdr:nvSpPr>
        <xdr:cNvPr id="453" name="n_3mainValue【認定こども園・幼稚園・保育所】&#10;有形固定資産減価償却率"/>
        <xdr:cNvSpPr txBox="1"/>
      </xdr:nvSpPr>
      <xdr:spPr>
        <a:xfrm>
          <a:off x="13500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8726</xdr:rowOff>
    </xdr:from>
    <xdr:ext cx="405111" cy="259045"/>
    <xdr:sp macro="" textlink="">
      <xdr:nvSpPr>
        <xdr:cNvPr id="454" name="n_4mainValue【認定こども園・幼稚園・保育所】&#10;有形固定資産減価償却率"/>
        <xdr:cNvSpPr txBox="1"/>
      </xdr:nvSpPr>
      <xdr:spPr>
        <a:xfrm>
          <a:off x="12611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76" name="直線コネクタ 475"/>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79" name="【認定こども園・幼稚園・保育所】&#10;一人当たり面積最大値テキスト"/>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80" name="直線コネクタ 479"/>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1"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2" name="フローチャート: 判断 481"/>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3" name="フローチャート: 判断 482"/>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84" name="フローチャート: 判断 483"/>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85" name="フローチャート: 判断 484"/>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6" name="フローチャート: 判断 485"/>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macro="" textlink="">
      <xdr:nvSpPr>
        <xdr:cNvPr id="492" name="楕円 491"/>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31767</xdr:rowOff>
    </xdr:from>
    <xdr:ext cx="469744" cy="259045"/>
    <xdr:sp macro="" textlink="">
      <xdr:nvSpPr>
        <xdr:cNvPr id="493" name="【認定こども園・幼稚園・保育所】&#10;一人当たり面積該当値テキスト"/>
        <xdr:cNvSpPr txBox="1"/>
      </xdr:nvSpPr>
      <xdr:spPr>
        <a:xfrm>
          <a:off x="22199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94" name="楕円 493"/>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167640</xdr:rowOff>
    </xdr:to>
    <xdr:cxnSp macro="">
      <xdr:nvCxnSpPr>
        <xdr:cNvPr id="495" name="直線コネクタ 494"/>
        <xdr:cNvCxnSpPr/>
      </xdr:nvCxnSpPr>
      <xdr:spPr>
        <a:xfrm>
          <a:off x="21323300" y="7002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6" name="楕円 495"/>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41</xdr:row>
      <xdr:rowOff>762</xdr:rowOff>
    </xdr:to>
    <xdr:cxnSp macro="">
      <xdr:nvCxnSpPr>
        <xdr:cNvPr id="497" name="直線コネクタ 496"/>
        <xdr:cNvCxnSpPr/>
      </xdr:nvCxnSpPr>
      <xdr:spPr>
        <a:xfrm flipV="1">
          <a:off x="20434300" y="7002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498" name="楕円 497"/>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762</xdr:rowOff>
    </xdr:to>
    <xdr:cxnSp macro="">
      <xdr:nvCxnSpPr>
        <xdr:cNvPr id="499" name="直線コネクタ 498"/>
        <xdr:cNvCxnSpPr/>
      </xdr:nvCxnSpPr>
      <xdr:spPr>
        <a:xfrm>
          <a:off x="19545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500" name="楕円 499"/>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41</xdr:row>
      <xdr:rowOff>762</xdr:rowOff>
    </xdr:to>
    <xdr:cxnSp macro="">
      <xdr:nvCxnSpPr>
        <xdr:cNvPr id="501" name="直線コネクタ 500"/>
        <xdr:cNvCxnSpPr/>
      </xdr:nvCxnSpPr>
      <xdr:spPr>
        <a:xfrm>
          <a:off x="18656300" y="6984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502"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503" name="n_2aveValue【認定こども園・幼稚園・保育所】&#10;一人当たり面積"/>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04"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5" name="n_4ave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06"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7" name="n_2mainValue【認定こども園・幼稚園・保育所】&#10;一人当たり面積"/>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508" name="n_3mainValue【認定こども園・幼稚園・保育所】&#10;一人当たり面積"/>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509" name="n_4mainValue【認定こども園・幼稚園・保育所】&#10;一人当たり面積"/>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32" name="直線コネクタ 531"/>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33" name="【学校施設】&#10;有形固定資産減価償却率最小値テキスト"/>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34" name="直線コネクタ 533"/>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35" name="【学校施設】&#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36" name="直線コネクタ 53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37" name="【学校施設】&#10;有形固定資産減価償却率平均値テキスト"/>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38" name="フローチャート: 判断 537"/>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39" name="フローチャート: 判断 538"/>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40" name="フローチャート: 判断 539"/>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41" name="フローチャート: 判断 540"/>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2" name="フローチャート: 判断 5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79502</xdr:rowOff>
    </xdr:from>
    <xdr:to>
      <xdr:col>85</xdr:col>
      <xdr:colOff>177800</xdr:colOff>
      <xdr:row>58</xdr:row>
      <xdr:rowOff>9652</xdr:rowOff>
    </xdr:to>
    <xdr:sp macro="" textlink="">
      <xdr:nvSpPr>
        <xdr:cNvPr id="548" name="楕円 547"/>
        <xdr:cNvSpPr/>
      </xdr:nvSpPr>
      <xdr:spPr>
        <a:xfrm>
          <a:off x="162687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102379</xdr:rowOff>
    </xdr:from>
    <xdr:ext cx="405111" cy="259045"/>
    <xdr:sp macro="" textlink="">
      <xdr:nvSpPr>
        <xdr:cNvPr id="549" name="【学校施設】&#10;有形固定資産減価償却率該当値テキスト"/>
        <xdr:cNvSpPr txBox="1"/>
      </xdr:nvSpPr>
      <xdr:spPr>
        <a:xfrm>
          <a:off x="16357600" y="970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22352</xdr:rowOff>
    </xdr:from>
    <xdr:to>
      <xdr:col>81</xdr:col>
      <xdr:colOff>101600</xdr:colOff>
      <xdr:row>57</xdr:row>
      <xdr:rowOff>123952</xdr:rowOff>
    </xdr:to>
    <xdr:sp macro="" textlink="">
      <xdr:nvSpPr>
        <xdr:cNvPr id="550" name="楕円 549"/>
        <xdr:cNvSpPr/>
      </xdr:nvSpPr>
      <xdr:spPr>
        <a:xfrm>
          <a:off x="15430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73152</xdr:rowOff>
    </xdr:from>
    <xdr:to>
      <xdr:col>85</xdr:col>
      <xdr:colOff>127000</xdr:colOff>
      <xdr:row>57</xdr:row>
      <xdr:rowOff>130302</xdr:rowOff>
    </xdr:to>
    <xdr:cxnSp macro="">
      <xdr:nvCxnSpPr>
        <xdr:cNvPr id="551" name="直線コネクタ 550"/>
        <xdr:cNvCxnSpPr/>
      </xdr:nvCxnSpPr>
      <xdr:spPr>
        <a:xfrm>
          <a:off x="15481300" y="984580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138938</xdr:rowOff>
    </xdr:from>
    <xdr:to>
      <xdr:col>76</xdr:col>
      <xdr:colOff>165100</xdr:colOff>
      <xdr:row>57</xdr:row>
      <xdr:rowOff>69088</xdr:rowOff>
    </xdr:to>
    <xdr:sp macro="" textlink="">
      <xdr:nvSpPr>
        <xdr:cNvPr id="552" name="楕円 551"/>
        <xdr:cNvSpPr/>
      </xdr:nvSpPr>
      <xdr:spPr>
        <a:xfrm>
          <a:off x="14541500" y="97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18288</xdr:rowOff>
    </xdr:from>
    <xdr:to>
      <xdr:col>81</xdr:col>
      <xdr:colOff>50800</xdr:colOff>
      <xdr:row>57</xdr:row>
      <xdr:rowOff>73152</xdr:rowOff>
    </xdr:to>
    <xdr:cxnSp macro="">
      <xdr:nvCxnSpPr>
        <xdr:cNvPr id="553" name="直線コネクタ 552"/>
        <xdr:cNvCxnSpPr/>
      </xdr:nvCxnSpPr>
      <xdr:spPr>
        <a:xfrm>
          <a:off x="14592300" y="979093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554" name="楕円 553"/>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18288</xdr:rowOff>
    </xdr:from>
    <xdr:to>
      <xdr:col>76</xdr:col>
      <xdr:colOff>114300</xdr:colOff>
      <xdr:row>58</xdr:row>
      <xdr:rowOff>22860</xdr:rowOff>
    </xdr:to>
    <xdr:cxnSp macro="">
      <xdr:nvCxnSpPr>
        <xdr:cNvPr id="555" name="直線コネクタ 554"/>
        <xdr:cNvCxnSpPr/>
      </xdr:nvCxnSpPr>
      <xdr:spPr>
        <a:xfrm flipV="1">
          <a:off x="13703300" y="9790938"/>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136652</xdr:rowOff>
    </xdr:from>
    <xdr:to>
      <xdr:col>67</xdr:col>
      <xdr:colOff>101600</xdr:colOff>
      <xdr:row>58</xdr:row>
      <xdr:rowOff>66802</xdr:rowOff>
    </xdr:to>
    <xdr:sp macro="" textlink="">
      <xdr:nvSpPr>
        <xdr:cNvPr id="556" name="楕円 555"/>
        <xdr:cNvSpPr/>
      </xdr:nvSpPr>
      <xdr:spPr>
        <a:xfrm>
          <a:off x="12763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16002</xdr:rowOff>
    </xdr:from>
    <xdr:to>
      <xdr:col>71</xdr:col>
      <xdr:colOff>177800</xdr:colOff>
      <xdr:row>58</xdr:row>
      <xdr:rowOff>22860</xdr:rowOff>
    </xdr:to>
    <xdr:cxnSp macro="">
      <xdr:nvCxnSpPr>
        <xdr:cNvPr id="557" name="直線コネクタ 556"/>
        <xdr:cNvCxnSpPr/>
      </xdr:nvCxnSpPr>
      <xdr:spPr>
        <a:xfrm>
          <a:off x="12814300" y="99601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58" name="n_1aveValue【学校施設】&#10;有形固定資産減価償却率"/>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59" name="n_2aveValue【学校施設】&#10;有形固定資産減価償却率"/>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60" name="n_3aveValue【学校施設】&#10;有形固定資産減価償却率"/>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61"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140479</xdr:rowOff>
    </xdr:from>
    <xdr:ext cx="405111" cy="259045"/>
    <xdr:sp macro="" textlink="">
      <xdr:nvSpPr>
        <xdr:cNvPr id="562" name="n_1mainValue【学校施設】&#10;有形固定資産減価償却率"/>
        <xdr:cNvSpPr txBox="1"/>
      </xdr:nvSpPr>
      <xdr:spPr>
        <a:xfrm>
          <a:off x="152660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85615</xdr:rowOff>
    </xdr:from>
    <xdr:ext cx="405111" cy="259045"/>
    <xdr:sp macro="" textlink="">
      <xdr:nvSpPr>
        <xdr:cNvPr id="563" name="n_2mainValue【学校施設】&#10;有形固定資産減価償却率"/>
        <xdr:cNvSpPr txBox="1"/>
      </xdr:nvSpPr>
      <xdr:spPr>
        <a:xfrm>
          <a:off x="14389744" y="951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564" name="n_3mainValue【学校施設】&#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83329</xdr:rowOff>
    </xdr:from>
    <xdr:ext cx="405111" cy="259045"/>
    <xdr:sp macro="" textlink="">
      <xdr:nvSpPr>
        <xdr:cNvPr id="565" name="n_4mainValue【学校施設】&#10;有形固定資産減価償却率"/>
        <xdr:cNvSpPr txBox="1"/>
      </xdr:nvSpPr>
      <xdr:spPr>
        <a:xfrm>
          <a:off x="126117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89" name="直線コネクタ 588"/>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0"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1" name="直線コネクタ 590"/>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92" name="【学校施設】&#10;一人当たり面積最大値テキスト"/>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93" name="直線コネクタ 592"/>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94" name="【学校施設】&#10;一人当たり面積平均値テキスト"/>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95" name="フローチャート: 判断 594"/>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96" name="フローチャート: 判断 595"/>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7" name="フローチャート: 判断 596"/>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98" name="フローチャート: 判断 597"/>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99" name="フローチャート: 判断 598"/>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605" name="楕円 604"/>
        <xdr:cNvSpPr/>
      </xdr:nvSpPr>
      <xdr:spPr>
        <a:xfrm>
          <a:off x="22110700" y="107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606" name="【学校施設】&#10;一人当たり面積該当値テキスト"/>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94361</xdr:rowOff>
    </xdr:from>
    <xdr:to>
      <xdr:col>112</xdr:col>
      <xdr:colOff>38100</xdr:colOff>
      <xdr:row>63</xdr:row>
      <xdr:rowOff>24511</xdr:rowOff>
    </xdr:to>
    <xdr:sp macro="" textlink="">
      <xdr:nvSpPr>
        <xdr:cNvPr id="607" name="楕円 606"/>
        <xdr:cNvSpPr/>
      </xdr:nvSpPr>
      <xdr:spPr>
        <a:xfrm>
          <a:off x="21272500" y="107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145161</xdr:rowOff>
    </xdr:from>
    <xdr:to>
      <xdr:col>116</xdr:col>
      <xdr:colOff>63500</xdr:colOff>
      <xdr:row>62</xdr:row>
      <xdr:rowOff>147447</xdr:rowOff>
    </xdr:to>
    <xdr:cxnSp macro="">
      <xdr:nvCxnSpPr>
        <xdr:cNvPr id="608" name="直線コネクタ 607"/>
        <xdr:cNvCxnSpPr/>
      </xdr:nvCxnSpPr>
      <xdr:spPr>
        <a:xfrm>
          <a:off x="21323300" y="1077506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122936</xdr:rowOff>
    </xdr:from>
    <xdr:to>
      <xdr:col>107</xdr:col>
      <xdr:colOff>101600</xdr:colOff>
      <xdr:row>63</xdr:row>
      <xdr:rowOff>53086</xdr:rowOff>
    </xdr:to>
    <xdr:sp macro="" textlink="">
      <xdr:nvSpPr>
        <xdr:cNvPr id="609" name="楕円 608"/>
        <xdr:cNvSpPr/>
      </xdr:nvSpPr>
      <xdr:spPr>
        <a:xfrm>
          <a:off x="203835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145161</xdr:rowOff>
    </xdr:from>
    <xdr:to>
      <xdr:col>111</xdr:col>
      <xdr:colOff>177800</xdr:colOff>
      <xdr:row>63</xdr:row>
      <xdr:rowOff>2286</xdr:rowOff>
    </xdr:to>
    <xdr:cxnSp macro="">
      <xdr:nvCxnSpPr>
        <xdr:cNvPr id="610" name="直線コネクタ 609"/>
        <xdr:cNvCxnSpPr/>
      </xdr:nvCxnSpPr>
      <xdr:spPr>
        <a:xfrm flipV="1">
          <a:off x="20434300" y="107750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126174</xdr:rowOff>
    </xdr:from>
    <xdr:to>
      <xdr:col>102</xdr:col>
      <xdr:colOff>165100</xdr:colOff>
      <xdr:row>63</xdr:row>
      <xdr:rowOff>56324</xdr:rowOff>
    </xdr:to>
    <xdr:sp macro="" textlink="">
      <xdr:nvSpPr>
        <xdr:cNvPr id="611" name="楕円 610"/>
        <xdr:cNvSpPr/>
      </xdr:nvSpPr>
      <xdr:spPr>
        <a:xfrm>
          <a:off x="19494500" y="1075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xdr:rowOff>
    </xdr:from>
    <xdr:to>
      <xdr:col>107</xdr:col>
      <xdr:colOff>50800</xdr:colOff>
      <xdr:row>63</xdr:row>
      <xdr:rowOff>5524</xdr:rowOff>
    </xdr:to>
    <xdr:cxnSp macro="">
      <xdr:nvCxnSpPr>
        <xdr:cNvPr id="612" name="直線コネクタ 611"/>
        <xdr:cNvCxnSpPr/>
      </xdr:nvCxnSpPr>
      <xdr:spPr>
        <a:xfrm flipV="1">
          <a:off x="19545300" y="1080363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97219</xdr:rowOff>
    </xdr:from>
    <xdr:to>
      <xdr:col>98</xdr:col>
      <xdr:colOff>38100</xdr:colOff>
      <xdr:row>63</xdr:row>
      <xdr:rowOff>27369</xdr:rowOff>
    </xdr:to>
    <xdr:sp macro="" textlink="">
      <xdr:nvSpPr>
        <xdr:cNvPr id="613" name="楕円 612"/>
        <xdr:cNvSpPr/>
      </xdr:nvSpPr>
      <xdr:spPr>
        <a:xfrm>
          <a:off x="18605500" y="10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148019</xdr:rowOff>
    </xdr:from>
    <xdr:to>
      <xdr:col>102</xdr:col>
      <xdr:colOff>114300</xdr:colOff>
      <xdr:row>63</xdr:row>
      <xdr:rowOff>5524</xdr:rowOff>
    </xdr:to>
    <xdr:cxnSp macro="">
      <xdr:nvCxnSpPr>
        <xdr:cNvPr id="614" name="直線コネクタ 613"/>
        <xdr:cNvCxnSpPr/>
      </xdr:nvCxnSpPr>
      <xdr:spPr>
        <a:xfrm>
          <a:off x="18656300" y="10777919"/>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615" name="n_1aveValue【学校施設】&#10;一人当たり面積"/>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6"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617" name="n_3aveValue【学校施設】&#10;一人当たり面積"/>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618" name="n_4aveValue【学校施設】&#10;一人当たり面積"/>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15638</xdr:rowOff>
    </xdr:from>
    <xdr:ext cx="469744" cy="259045"/>
    <xdr:sp macro="" textlink="">
      <xdr:nvSpPr>
        <xdr:cNvPr id="619" name="n_1mainValue【学校施設】&#10;一人当たり面積"/>
        <xdr:cNvSpPr txBox="1"/>
      </xdr:nvSpPr>
      <xdr:spPr>
        <a:xfrm>
          <a:off x="21075727" y="108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44213</xdr:rowOff>
    </xdr:from>
    <xdr:ext cx="469744" cy="259045"/>
    <xdr:sp macro="" textlink="">
      <xdr:nvSpPr>
        <xdr:cNvPr id="620" name="n_2mainValue【学校施設】&#10;一人当たり面積"/>
        <xdr:cNvSpPr txBox="1"/>
      </xdr:nvSpPr>
      <xdr:spPr>
        <a:xfrm>
          <a:off x="20199427" y="108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47451</xdr:rowOff>
    </xdr:from>
    <xdr:ext cx="469744" cy="259045"/>
    <xdr:sp macro="" textlink="">
      <xdr:nvSpPr>
        <xdr:cNvPr id="621" name="n_3mainValue【学校施設】&#10;一人当たり面積"/>
        <xdr:cNvSpPr txBox="1"/>
      </xdr:nvSpPr>
      <xdr:spPr>
        <a:xfrm>
          <a:off x="19310427" y="1084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18496</xdr:rowOff>
    </xdr:from>
    <xdr:ext cx="469744" cy="259045"/>
    <xdr:sp macro="" textlink="">
      <xdr:nvSpPr>
        <xdr:cNvPr id="622" name="n_4mainValue【学校施設】&#10;一人当たり面積"/>
        <xdr:cNvSpPr txBox="1"/>
      </xdr:nvSpPr>
      <xdr:spPr>
        <a:xfrm>
          <a:off x="18421427" y="1081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48" name="直線コネクタ 647"/>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49" name="【児童館】&#10;有形固定資産減価償却率最小値テキスト"/>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50" name="直線コネクタ 649"/>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51" name="【児童館】&#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52" name="直線コネクタ 651"/>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53" name="【児童館】&#10;有形固定資産減価償却率平均値テキスト"/>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54" name="フローチャート: 判断 653"/>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55" name="フローチャート: 判断 654"/>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56" name="フローチャート: 判断 655"/>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57" name="フローチャート: 判断 656"/>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58" name="フローチャート: 判断 657"/>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4" name="楕円 663"/>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65" name="【児童館】&#10;有形固定資産減価償却率該当値テキスト"/>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85271</xdr:rowOff>
    </xdr:from>
    <xdr:to>
      <xdr:col>81</xdr:col>
      <xdr:colOff>101600</xdr:colOff>
      <xdr:row>82</xdr:row>
      <xdr:rowOff>15421</xdr:rowOff>
    </xdr:to>
    <xdr:sp macro="" textlink="">
      <xdr:nvSpPr>
        <xdr:cNvPr id="666" name="楕円 665"/>
        <xdr:cNvSpPr/>
      </xdr:nvSpPr>
      <xdr:spPr>
        <a:xfrm>
          <a:off x="15430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136071</xdr:rowOff>
    </xdr:from>
    <xdr:to>
      <xdr:col>85</xdr:col>
      <xdr:colOff>127000</xdr:colOff>
      <xdr:row>82</xdr:row>
      <xdr:rowOff>3811</xdr:rowOff>
    </xdr:to>
    <xdr:cxnSp macro="">
      <xdr:nvCxnSpPr>
        <xdr:cNvPr id="667" name="直線コネクタ 666"/>
        <xdr:cNvCxnSpPr/>
      </xdr:nvCxnSpPr>
      <xdr:spPr>
        <a:xfrm>
          <a:off x="15481300" y="1402352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68" name="楕円 667"/>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136071</xdr:rowOff>
    </xdr:from>
    <xdr:to>
      <xdr:col>81</xdr:col>
      <xdr:colOff>50800</xdr:colOff>
      <xdr:row>82</xdr:row>
      <xdr:rowOff>15239</xdr:rowOff>
    </xdr:to>
    <xdr:cxnSp macro="">
      <xdr:nvCxnSpPr>
        <xdr:cNvPr id="669" name="直線コネクタ 668"/>
        <xdr:cNvCxnSpPr/>
      </xdr:nvCxnSpPr>
      <xdr:spPr>
        <a:xfrm flipV="1">
          <a:off x="14592300" y="140235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170180</xdr:rowOff>
    </xdr:from>
    <xdr:to>
      <xdr:col>72</xdr:col>
      <xdr:colOff>38100</xdr:colOff>
      <xdr:row>81</xdr:row>
      <xdr:rowOff>100330</xdr:rowOff>
    </xdr:to>
    <xdr:sp macro="" textlink="">
      <xdr:nvSpPr>
        <xdr:cNvPr id="670" name="楕円 669"/>
        <xdr:cNvSpPr/>
      </xdr:nvSpPr>
      <xdr:spPr>
        <a:xfrm>
          <a:off x="1365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82</xdr:row>
      <xdr:rowOff>15239</xdr:rowOff>
    </xdr:to>
    <xdr:cxnSp macro="">
      <xdr:nvCxnSpPr>
        <xdr:cNvPr id="671" name="直線コネクタ 670"/>
        <xdr:cNvCxnSpPr/>
      </xdr:nvCxnSpPr>
      <xdr:spPr>
        <a:xfrm>
          <a:off x="13703300" y="139369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129358</xdr:rowOff>
    </xdr:from>
    <xdr:to>
      <xdr:col>67</xdr:col>
      <xdr:colOff>101600</xdr:colOff>
      <xdr:row>81</xdr:row>
      <xdr:rowOff>59508</xdr:rowOff>
    </xdr:to>
    <xdr:sp macro="" textlink="">
      <xdr:nvSpPr>
        <xdr:cNvPr id="672" name="楕円 671"/>
        <xdr:cNvSpPr/>
      </xdr:nvSpPr>
      <xdr:spPr>
        <a:xfrm>
          <a:off x="12763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8708</xdr:rowOff>
    </xdr:from>
    <xdr:to>
      <xdr:col>71</xdr:col>
      <xdr:colOff>177800</xdr:colOff>
      <xdr:row>81</xdr:row>
      <xdr:rowOff>49530</xdr:rowOff>
    </xdr:to>
    <xdr:cxnSp macro="">
      <xdr:nvCxnSpPr>
        <xdr:cNvPr id="673" name="直線コネクタ 672"/>
        <xdr:cNvCxnSpPr/>
      </xdr:nvCxnSpPr>
      <xdr:spPr>
        <a:xfrm>
          <a:off x="12814300" y="1389615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161670</xdr:rowOff>
    </xdr:from>
    <xdr:ext cx="405111" cy="259045"/>
    <xdr:sp macro="" textlink="">
      <xdr:nvSpPr>
        <xdr:cNvPr id="674" name="n_1aveValue【児童館】&#10;有形固定資産減価償却率"/>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675" name="n_2aveValue【児童館】&#10;有形固定資産減価償却率"/>
        <xdr:cNvSpPr txBox="1"/>
      </xdr:nvSpPr>
      <xdr:spPr>
        <a:xfrm>
          <a:off x="14389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146975</xdr:rowOff>
    </xdr:from>
    <xdr:ext cx="405111" cy="259045"/>
    <xdr:sp macro="" textlink="">
      <xdr:nvSpPr>
        <xdr:cNvPr id="676" name="n_3aveValue【児童館】&#10;有形固定資産減価償却率"/>
        <xdr:cNvSpPr txBox="1"/>
      </xdr:nvSpPr>
      <xdr:spPr>
        <a:xfrm>
          <a:off x="13500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166569</xdr:rowOff>
    </xdr:from>
    <xdr:ext cx="405111" cy="259045"/>
    <xdr:sp macro="" textlink="">
      <xdr:nvSpPr>
        <xdr:cNvPr id="677" name="n_4aveValue【児童館】&#10;有形固定資産減価償却率"/>
        <xdr:cNvSpPr txBox="1"/>
      </xdr:nvSpPr>
      <xdr:spPr>
        <a:xfrm>
          <a:off x="12611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31948</xdr:rowOff>
    </xdr:from>
    <xdr:ext cx="405111" cy="259045"/>
    <xdr:sp macro="" textlink="">
      <xdr:nvSpPr>
        <xdr:cNvPr id="678" name="n_1main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79" name="n_2mainValue【児童館】&#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116857</xdr:rowOff>
    </xdr:from>
    <xdr:ext cx="405111" cy="259045"/>
    <xdr:sp macro="" textlink="">
      <xdr:nvSpPr>
        <xdr:cNvPr id="680" name="n_3mainValue【児童館】&#10;有形固定資産減価償却率"/>
        <xdr:cNvSpPr txBox="1"/>
      </xdr:nvSpPr>
      <xdr:spPr>
        <a:xfrm>
          <a:off x="13500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76035</xdr:rowOff>
    </xdr:from>
    <xdr:ext cx="405111" cy="259045"/>
    <xdr:sp macro="" textlink="">
      <xdr:nvSpPr>
        <xdr:cNvPr id="681" name="n_4mainValue【児童館】&#10;有形固定資産減価償却率"/>
        <xdr:cNvSpPr txBox="1"/>
      </xdr:nvSpPr>
      <xdr:spPr>
        <a:xfrm>
          <a:off x="12611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703" name="直線コネクタ 702"/>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4"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5" name="直線コネクタ 70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6"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7" name="直線コネクタ 706"/>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8"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フローチャート: 判断 708"/>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710" name="フローチャート: 判断 709"/>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11" name="フローチャート: 判断 710"/>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2" name="フローチャート: 判断 71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13" name="フローチャート: 判断 712"/>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55880</xdr:rowOff>
    </xdr:from>
    <xdr:to>
      <xdr:col>116</xdr:col>
      <xdr:colOff>114300</xdr:colOff>
      <xdr:row>78</xdr:row>
      <xdr:rowOff>157480</xdr:rowOff>
    </xdr:to>
    <xdr:sp macro="" textlink="">
      <xdr:nvSpPr>
        <xdr:cNvPr id="719" name="楕円 718"/>
        <xdr:cNvSpPr/>
      </xdr:nvSpPr>
      <xdr:spPr>
        <a:xfrm>
          <a:off x="221107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142257</xdr:rowOff>
    </xdr:from>
    <xdr:ext cx="469744" cy="259045"/>
    <xdr:sp macro="" textlink="">
      <xdr:nvSpPr>
        <xdr:cNvPr id="720" name="【児童館】&#10;一人当たり面積該当値テキスト"/>
        <xdr:cNvSpPr txBox="1"/>
      </xdr:nvSpPr>
      <xdr:spPr>
        <a:xfrm>
          <a:off x="22199600" y="133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170180</xdr:rowOff>
    </xdr:from>
    <xdr:to>
      <xdr:col>112</xdr:col>
      <xdr:colOff>38100</xdr:colOff>
      <xdr:row>79</xdr:row>
      <xdr:rowOff>100330</xdr:rowOff>
    </xdr:to>
    <xdr:sp macro="" textlink="">
      <xdr:nvSpPr>
        <xdr:cNvPr id="721" name="楕円 720"/>
        <xdr:cNvSpPr/>
      </xdr:nvSpPr>
      <xdr:spPr>
        <a:xfrm>
          <a:off x="21272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106680</xdr:rowOff>
    </xdr:from>
    <xdr:to>
      <xdr:col>116</xdr:col>
      <xdr:colOff>63500</xdr:colOff>
      <xdr:row>79</xdr:row>
      <xdr:rowOff>49530</xdr:rowOff>
    </xdr:to>
    <xdr:cxnSp macro="">
      <xdr:nvCxnSpPr>
        <xdr:cNvPr id="722" name="直線コネクタ 721"/>
        <xdr:cNvCxnSpPr/>
      </xdr:nvCxnSpPr>
      <xdr:spPr>
        <a:xfrm flipV="1">
          <a:off x="21323300" y="13479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723" name="楕円 722"/>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49530</xdr:rowOff>
    </xdr:from>
    <xdr:to>
      <xdr:col>111</xdr:col>
      <xdr:colOff>177800</xdr:colOff>
      <xdr:row>79</xdr:row>
      <xdr:rowOff>95250</xdr:rowOff>
    </xdr:to>
    <xdr:cxnSp macro="">
      <xdr:nvCxnSpPr>
        <xdr:cNvPr id="724" name="直線コネクタ 723"/>
        <xdr:cNvCxnSpPr/>
      </xdr:nvCxnSpPr>
      <xdr:spPr>
        <a:xfrm flipV="1">
          <a:off x="20434300" y="1359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170180</xdr:rowOff>
    </xdr:from>
    <xdr:to>
      <xdr:col>102</xdr:col>
      <xdr:colOff>165100</xdr:colOff>
      <xdr:row>79</xdr:row>
      <xdr:rowOff>100330</xdr:rowOff>
    </xdr:to>
    <xdr:sp macro="" textlink="">
      <xdr:nvSpPr>
        <xdr:cNvPr id="725" name="楕円 724"/>
        <xdr:cNvSpPr/>
      </xdr:nvSpPr>
      <xdr:spPr>
        <a:xfrm>
          <a:off x="19494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49530</xdr:rowOff>
    </xdr:from>
    <xdr:to>
      <xdr:col>107</xdr:col>
      <xdr:colOff>50800</xdr:colOff>
      <xdr:row>79</xdr:row>
      <xdr:rowOff>95250</xdr:rowOff>
    </xdr:to>
    <xdr:cxnSp macro="">
      <xdr:nvCxnSpPr>
        <xdr:cNvPr id="726" name="直線コネクタ 725"/>
        <xdr:cNvCxnSpPr/>
      </xdr:nvCxnSpPr>
      <xdr:spPr>
        <a:xfrm>
          <a:off x="19545300" y="1359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727" name="楕円 726"/>
        <xdr:cNvSpPr/>
      </xdr:nvSpPr>
      <xdr:spPr>
        <a:xfrm>
          <a:off x="18605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49530</xdr:rowOff>
    </xdr:from>
    <xdr:to>
      <xdr:col>102</xdr:col>
      <xdr:colOff>114300</xdr:colOff>
      <xdr:row>81</xdr:row>
      <xdr:rowOff>72389</xdr:rowOff>
    </xdr:to>
    <xdr:cxnSp macro="">
      <xdr:nvCxnSpPr>
        <xdr:cNvPr id="728" name="直線コネクタ 727"/>
        <xdr:cNvCxnSpPr/>
      </xdr:nvCxnSpPr>
      <xdr:spPr>
        <a:xfrm flipV="1">
          <a:off x="18656300" y="135940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45738</xdr:rowOff>
    </xdr:from>
    <xdr:ext cx="469744" cy="259045"/>
    <xdr:sp macro="" textlink="">
      <xdr:nvSpPr>
        <xdr:cNvPr id="729" name="n_1ave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730" name="n_2aveValue【児童館】&#10;一人当たり面積"/>
        <xdr:cNvSpPr txBox="1"/>
      </xdr:nvSpPr>
      <xdr:spPr>
        <a:xfrm>
          <a:off x="20199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31" name="n_3aveValue【児童館】&#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32" name="n_4aveValue【児童館】&#10;一人当たり面積"/>
        <xdr:cNvSpPr txBox="1"/>
      </xdr:nvSpPr>
      <xdr:spPr>
        <a:xfrm>
          <a:off x="18421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116857</xdr:rowOff>
    </xdr:from>
    <xdr:ext cx="469744" cy="259045"/>
    <xdr:sp macro="" textlink="">
      <xdr:nvSpPr>
        <xdr:cNvPr id="733" name="n_1mainValue【児童館】&#10;一人当たり面積"/>
        <xdr:cNvSpPr txBox="1"/>
      </xdr:nvSpPr>
      <xdr:spPr>
        <a:xfrm>
          <a:off x="210757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734" name="n_2mainValue【児童館】&#10;一人当たり面積"/>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116857</xdr:rowOff>
    </xdr:from>
    <xdr:ext cx="469744" cy="259045"/>
    <xdr:sp macro="" textlink="">
      <xdr:nvSpPr>
        <xdr:cNvPr id="735" name="n_3mainValue【児童館】&#10;一人当たり面積"/>
        <xdr:cNvSpPr txBox="1"/>
      </xdr:nvSpPr>
      <xdr:spPr>
        <a:xfrm>
          <a:off x="193104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736" name="n_4mainValue【児童館】&#10;一人当たり面積"/>
        <xdr:cNvSpPr txBox="1"/>
      </xdr:nvSpPr>
      <xdr:spPr>
        <a:xfrm>
          <a:off x="18421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2" name="直線コネクタ 761"/>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767" name="【公民館】&#10;有形固定資産減価償却率平均値テキスト"/>
        <xdr:cNvSpPr txBox="1"/>
      </xdr:nvSpPr>
      <xdr:spPr>
        <a:xfrm>
          <a:off x="16357600"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8" name="フローチャート: 判断 767"/>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69" name="フローチャート: 判断 768"/>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0" name="フローチャート: 判断 769"/>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1" name="フローチャート: 判断 770"/>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2" name="フローチャート: 判断 771"/>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9071</xdr:rowOff>
    </xdr:from>
    <xdr:to>
      <xdr:col>85</xdr:col>
      <xdr:colOff>177800</xdr:colOff>
      <xdr:row>102</xdr:row>
      <xdr:rowOff>110671</xdr:rowOff>
    </xdr:to>
    <xdr:sp macro="" textlink="">
      <xdr:nvSpPr>
        <xdr:cNvPr id="778" name="楕円 777"/>
        <xdr:cNvSpPr/>
      </xdr:nvSpPr>
      <xdr:spPr>
        <a:xfrm>
          <a:off x="16268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31948</xdr:rowOff>
    </xdr:from>
    <xdr:ext cx="405111" cy="259045"/>
    <xdr:sp macro="" textlink="">
      <xdr:nvSpPr>
        <xdr:cNvPr id="779" name="【公民館】&#10;有形固定資産減価償却率該当値テキスト"/>
        <xdr:cNvSpPr txBox="1"/>
      </xdr:nvSpPr>
      <xdr:spPr>
        <a:xfrm>
          <a:off x="16357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780" name="楕円 779"/>
        <xdr:cNvSpPr/>
      </xdr:nvSpPr>
      <xdr:spPr>
        <a:xfrm>
          <a:off x="15430500"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xdr:rowOff>
    </xdr:from>
    <xdr:to>
      <xdr:col>85</xdr:col>
      <xdr:colOff>127000</xdr:colOff>
      <xdr:row>102</xdr:row>
      <xdr:rowOff>59871</xdr:rowOff>
    </xdr:to>
    <xdr:cxnSp macro="">
      <xdr:nvCxnSpPr>
        <xdr:cNvPr id="781" name="直線コネクタ 780"/>
        <xdr:cNvCxnSpPr/>
      </xdr:nvCxnSpPr>
      <xdr:spPr>
        <a:xfrm>
          <a:off x="15481300" y="1750368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28666</xdr:rowOff>
    </xdr:from>
    <xdr:to>
      <xdr:col>76</xdr:col>
      <xdr:colOff>165100</xdr:colOff>
      <xdr:row>103</xdr:row>
      <xdr:rowOff>130266</xdr:rowOff>
    </xdr:to>
    <xdr:sp macro="" textlink="">
      <xdr:nvSpPr>
        <xdr:cNvPr id="782" name="楕円 781"/>
        <xdr:cNvSpPr/>
      </xdr:nvSpPr>
      <xdr:spPr>
        <a:xfrm>
          <a:off x="14541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xdr:rowOff>
    </xdr:from>
    <xdr:to>
      <xdr:col>81</xdr:col>
      <xdr:colOff>50800</xdr:colOff>
      <xdr:row>103</xdr:row>
      <xdr:rowOff>79466</xdr:rowOff>
    </xdr:to>
    <xdr:cxnSp macro="">
      <xdr:nvCxnSpPr>
        <xdr:cNvPr id="783" name="直線コネクタ 782"/>
        <xdr:cNvCxnSpPr/>
      </xdr:nvCxnSpPr>
      <xdr:spPr>
        <a:xfrm flipV="1">
          <a:off x="14592300" y="1750368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9071</xdr:rowOff>
    </xdr:from>
    <xdr:to>
      <xdr:col>72</xdr:col>
      <xdr:colOff>38100</xdr:colOff>
      <xdr:row>103</xdr:row>
      <xdr:rowOff>110671</xdr:rowOff>
    </xdr:to>
    <xdr:sp macro="" textlink="">
      <xdr:nvSpPr>
        <xdr:cNvPr id="784" name="楕円 783"/>
        <xdr:cNvSpPr/>
      </xdr:nvSpPr>
      <xdr:spPr>
        <a:xfrm>
          <a:off x="13652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59871</xdr:rowOff>
    </xdr:from>
    <xdr:to>
      <xdr:col>76</xdr:col>
      <xdr:colOff>114300</xdr:colOff>
      <xdr:row>103</xdr:row>
      <xdr:rowOff>79466</xdr:rowOff>
    </xdr:to>
    <xdr:cxnSp macro="">
      <xdr:nvCxnSpPr>
        <xdr:cNvPr id="785" name="直線コネクタ 784"/>
        <xdr:cNvCxnSpPr/>
      </xdr:nvCxnSpPr>
      <xdr:spPr>
        <a:xfrm>
          <a:off x="13703300" y="1771922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159294</xdr:rowOff>
    </xdr:from>
    <xdr:to>
      <xdr:col>67</xdr:col>
      <xdr:colOff>101600</xdr:colOff>
      <xdr:row>104</xdr:row>
      <xdr:rowOff>89444</xdr:rowOff>
    </xdr:to>
    <xdr:sp macro="" textlink="">
      <xdr:nvSpPr>
        <xdr:cNvPr id="786" name="楕円 785"/>
        <xdr:cNvSpPr/>
      </xdr:nvSpPr>
      <xdr:spPr>
        <a:xfrm>
          <a:off x="12763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59871</xdr:rowOff>
    </xdr:from>
    <xdr:to>
      <xdr:col>71</xdr:col>
      <xdr:colOff>177800</xdr:colOff>
      <xdr:row>104</xdr:row>
      <xdr:rowOff>38644</xdr:rowOff>
    </xdr:to>
    <xdr:cxnSp macro="">
      <xdr:nvCxnSpPr>
        <xdr:cNvPr id="787" name="直線コネクタ 786"/>
        <xdr:cNvCxnSpPr/>
      </xdr:nvCxnSpPr>
      <xdr:spPr>
        <a:xfrm flipV="1">
          <a:off x="12814300" y="1771922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788" name="n_1aveValue【公民館】&#10;有形固定資産減価償却率"/>
        <xdr:cNvSpPr txBox="1"/>
      </xdr:nvSpPr>
      <xdr:spPr>
        <a:xfrm>
          <a:off x="15266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789" name="n_2aveValue【公民館】&#10;有形固定資産減価償却率"/>
        <xdr:cNvSpPr txBox="1"/>
      </xdr:nvSpPr>
      <xdr:spPr>
        <a:xfrm>
          <a:off x="14389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90" name="n_3aveValue【公民館】&#10;有形固定資産減価償却率"/>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103432</xdr:rowOff>
    </xdr:from>
    <xdr:ext cx="405111" cy="259045"/>
    <xdr:sp macro="" textlink="">
      <xdr:nvSpPr>
        <xdr:cNvPr id="791" name="n_4aveValue【公民館】&#10;有形固定資産減価償却率"/>
        <xdr:cNvSpPr txBox="1"/>
      </xdr:nvSpPr>
      <xdr:spPr>
        <a:xfrm>
          <a:off x="12611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792" name="n_1mainValue【公民館】&#10;有形固定資産減価償却率"/>
        <xdr:cNvSpPr txBox="1"/>
      </xdr:nvSpPr>
      <xdr:spPr>
        <a:xfrm>
          <a:off x="152660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146793</xdr:rowOff>
    </xdr:from>
    <xdr:ext cx="405111" cy="259045"/>
    <xdr:sp macro="" textlink="">
      <xdr:nvSpPr>
        <xdr:cNvPr id="793" name="n_2mainValue【公民館】&#10;有形固定資産減価償却率"/>
        <xdr:cNvSpPr txBox="1"/>
      </xdr:nvSpPr>
      <xdr:spPr>
        <a:xfrm>
          <a:off x="143897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127198</xdr:rowOff>
    </xdr:from>
    <xdr:ext cx="405111" cy="259045"/>
    <xdr:sp macro="" textlink="">
      <xdr:nvSpPr>
        <xdr:cNvPr id="794" name="n_3mainValue【公民館】&#10;有形固定資産減価償却率"/>
        <xdr:cNvSpPr txBox="1"/>
      </xdr:nvSpPr>
      <xdr:spPr>
        <a:xfrm>
          <a:off x="13500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105971</xdr:rowOff>
    </xdr:from>
    <xdr:ext cx="405111" cy="259045"/>
    <xdr:sp macro="" textlink="">
      <xdr:nvSpPr>
        <xdr:cNvPr id="795" name="n_4mainValue【公民館】&#10;有形固定資産減価償却率"/>
        <xdr:cNvSpPr txBox="1"/>
      </xdr:nvSpPr>
      <xdr:spPr>
        <a:xfrm>
          <a:off x="12611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1" name="直線コネクタ 820"/>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2"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3" name="直線コネクタ 822"/>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4" name="【公民館】&#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5" name="直線コネクタ 824"/>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826" name="【公民館】&#10;一人当たり面積平均値テキスト"/>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7" name="フローチャート: 判断 826"/>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8" name="フローチャート: 判断 827"/>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9" name="フローチャート: 判断 828"/>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0" name="フローチャート: 判断 829"/>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837" name="楕円 836"/>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103795</xdr:rowOff>
    </xdr:from>
    <xdr:ext cx="469744" cy="259045"/>
    <xdr:sp macro="" textlink="">
      <xdr:nvSpPr>
        <xdr:cNvPr id="838" name="【公民館】&#10;一人当たり面積該当値テキスト"/>
        <xdr:cNvSpPr txBox="1"/>
      </xdr:nvSpPr>
      <xdr:spPr>
        <a:xfrm>
          <a:off x="22199600" y="1810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839" name="楕円 838"/>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167639</xdr:rowOff>
    </xdr:to>
    <xdr:cxnSp macro="">
      <xdr:nvCxnSpPr>
        <xdr:cNvPr id="840" name="直線コネクタ 839"/>
        <xdr:cNvCxnSpPr/>
      </xdr:nvCxnSpPr>
      <xdr:spPr>
        <a:xfrm flipV="1">
          <a:off x="21323300" y="183054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907</xdr:rowOff>
    </xdr:from>
    <xdr:to>
      <xdr:col>107</xdr:col>
      <xdr:colOff>101600</xdr:colOff>
      <xdr:row>107</xdr:row>
      <xdr:rowOff>102507</xdr:rowOff>
    </xdr:to>
    <xdr:sp macro="" textlink="">
      <xdr:nvSpPr>
        <xdr:cNvPr id="841" name="楕円 840"/>
        <xdr:cNvSpPr/>
      </xdr:nvSpPr>
      <xdr:spPr>
        <a:xfrm>
          <a:off x="2038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107</xdr:row>
      <xdr:rowOff>51707</xdr:rowOff>
    </xdr:to>
    <xdr:cxnSp macro="">
      <xdr:nvCxnSpPr>
        <xdr:cNvPr id="842" name="直線コネクタ 841"/>
        <xdr:cNvCxnSpPr/>
      </xdr:nvCxnSpPr>
      <xdr:spPr>
        <a:xfrm flipV="1">
          <a:off x="20434300" y="183413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33564</xdr:rowOff>
    </xdr:from>
    <xdr:to>
      <xdr:col>102</xdr:col>
      <xdr:colOff>165100</xdr:colOff>
      <xdr:row>107</xdr:row>
      <xdr:rowOff>135164</xdr:rowOff>
    </xdr:to>
    <xdr:sp macro="" textlink="">
      <xdr:nvSpPr>
        <xdr:cNvPr id="843" name="楕円 842"/>
        <xdr:cNvSpPr/>
      </xdr:nvSpPr>
      <xdr:spPr>
        <a:xfrm>
          <a:off x="19494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51707</xdr:rowOff>
    </xdr:from>
    <xdr:to>
      <xdr:col>107</xdr:col>
      <xdr:colOff>50800</xdr:colOff>
      <xdr:row>107</xdr:row>
      <xdr:rowOff>84364</xdr:rowOff>
    </xdr:to>
    <xdr:cxnSp macro="">
      <xdr:nvCxnSpPr>
        <xdr:cNvPr id="844" name="直線コネクタ 843"/>
        <xdr:cNvCxnSpPr/>
      </xdr:nvCxnSpPr>
      <xdr:spPr>
        <a:xfrm flipV="1">
          <a:off x="19545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30299</xdr:rowOff>
    </xdr:from>
    <xdr:to>
      <xdr:col>98</xdr:col>
      <xdr:colOff>38100</xdr:colOff>
      <xdr:row>107</xdr:row>
      <xdr:rowOff>131899</xdr:rowOff>
    </xdr:to>
    <xdr:sp macro="" textlink="">
      <xdr:nvSpPr>
        <xdr:cNvPr id="845" name="楕円 844"/>
        <xdr:cNvSpPr/>
      </xdr:nvSpPr>
      <xdr:spPr>
        <a:xfrm>
          <a:off x="18605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84364</xdr:rowOff>
    </xdr:to>
    <xdr:cxnSp macro="">
      <xdr:nvCxnSpPr>
        <xdr:cNvPr id="846" name="直線コネクタ 845"/>
        <xdr:cNvCxnSpPr/>
      </xdr:nvCxnSpPr>
      <xdr:spPr>
        <a:xfrm>
          <a:off x="18656300" y="184262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847" name="n_1aveValue【公民館】&#10;一人当たり面積"/>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48" name="n_2aveValue【公民館】&#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49" name="n_3aveValue【公民館】&#10;一人当たり面積"/>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0"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63516</xdr:rowOff>
    </xdr:from>
    <xdr:ext cx="469744" cy="259045"/>
    <xdr:sp macro="" textlink="">
      <xdr:nvSpPr>
        <xdr:cNvPr id="851" name="n_1main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119034</xdr:rowOff>
    </xdr:from>
    <xdr:ext cx="469744" cy="259045"/>
    <xdr:sp macro="" textlink="">
      <xdr:nvSpPr>
        <xdr:cNvPr id="852" name="n_2mainValue【公民館】&#10;一人当たり面積"/>
        <xdr:cNvSpPr txBox="1"/>
      </xdr:nvSpPr>
      <xdr:spPr>
        <a:xfrm>
          <a:off x="20199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151691</xdr:rowOff>
    </xdr:from>
    <xdr:ext cx="469744" cy="259045"/>
    <xdr:sp macro="" textlink="">
      <xdr:nvSpPr>
        <xdr:cNvPr id="853" name="n_3mainValue【公民館】&#10;一人当たり面積"/>
        <xdr:cNvSpPr txBox="1"/>
      </xdr:nvSpPr>
      <xdr:spPr>
        <a:xfrm>
          <a:off x="19310427" y="1815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148426</xdr:rowOff>
    </xdr:from>
    <xdr:ext cx="469744" cy="259045"/>
    <xdr:sp macro="" textlink="">
      <xdr:nvSpPr>
        <xdr:cNvPr id="854" name="n_4mainValue【公民館】&#10;一人当たり面積"/>
        <xdr:cNvSpPr txBox="1"/>
      </xdr:nvSpPr>
      <xdr:spPr>
        <a:xfrm>
          <a:off x="18421427" y="181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公共施設等の有形固定資産減価償却率については、道路、橋りょう、学校施設、公営住宅、児童館、公民館</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及び消防施設において類似団体平均を下回った一方、保育所、体育館、保健センター、福祉施設、市民会館、一般廃棄物処理施設及び庁舎において類似団体平均を上回っている。類似団体平均を下回っている施設については、その多く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発災した東日本大震災により施設を除却しており、そのことにより比率が低く抑えられているものであるが、一方で、震災による被害を免れた施設の多くが、今後、順次更新時期を迎えることになることから、それらの施設に関する維持管理費や更新に伴う財政需要が今後増大することを念頭に、慎重なる財政運営を進めていく必要がある。</a:t>
          </a:r>
          <a:endParaRPr lang="ja-JP" altLang="ja-JP" sz="1400">
            <a:effectLst/>
          </a:endParaRPr>
        </a:p>
        <a:p>
          <a:r>
            <a:rPr kumimoji="1" lang="ja-JP" altLang="ja-JP" sz="1100">
              <a:solidFill>
                <a:schemeClr val="dk1"/>
              </a:solidFill>
              <a:effectLst/>
              <a:latin typeface="+mn-lt"/>
              <a:ea typeface="+mn-ea"/>
              <a:cs typeface="+mn-cs"/>
            </a:rPr>
            <a:t>　公共施設の一人当たり面積等については、公営住宅、児童館、公民館、一般廃棄物処理施設、市民会館及び消防施設において類似団体平均を上回った一方、道路、橋りょう、保育所、学校施設、図書館、体育館、保健センター、福祉施設及び庁舎において類似団体を下回っている。類似団体平均を下回っている施設につういては、その多くが東日本大震災により施設を除却、仮設施設等で運営しているところであり、そのことにより比率が低く抑えられているものであるが、今後とも、施設等の規模の適正化に配慮した財政運営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97246</xdr:rowOff>
    </xdr:from>
    <xdr:to>
      <xdr:col>24</xdr:col>
      <xdr:colOff>114300</xdr:colOff>
      <xdr:row>34</xdr:row>
      <xdr:rowOff>27396</xdr:rowOff>
    </xdr:to>
    <xdr:sp macro="" textlink="">
      <xdr:nvSpPr>
        <xdr:cNvPr id="74" name="楕円 73"/>
        <xdr:cNvSpPr/>
      </xdr:nvSpPr>
      <xdr:spPr>
        <a:xfrm>
          <a:off x="45847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12173</xdr:rowOff>
    </xdr:from>
    <xdr:ext cx="340478" cy="259045"/>
    <xdr:sp macro="" textlink="">
      <xdr:nvSpPr>
        <xdr:cNvPr id="75" name="【図書館】&#10;有形固定資産減価償却率該当値テキスト"/>
        <xdr:cNvSpPr txBox="1"/>
      </xdr:nvSpPr>
      <xdr:spPr>
        <a:xfrm>
          <a:off x="4673600" y="5670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53158</xdr:rowOff>
    </xdr:from>
    <xdr:to>
      <xdr:col>20</xdr:col>
      <xdr:colOff>38100</xdr:colOff>
      <xdr:row>33</xdr:row>
      <xdr:rowOff>154758</xdr:rowOff>
    </xdr:to>
    <xdr:sp macro="" textlink="">
      <xdr:nvSpPr>
        <xdr:cNvPr id="76" name="楕円 75"/>
        <xdr:cNvSpPr/>
      </xdr:nvSpPr>
      <xdr:spPr>
        <a:xfrm>
          <a:off x="3746500" y="57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103958</xdr:rowOff>
    </xdr:from>
    <xdr:to>
      <xdr:col>24</xdr:col>
      <xdr:colOff>63500</xdr:colOff>
      <xdr:row>33</xdr:row>
      <xdr:rowOff>148046</xdr:rowOff>
    </xdr:to>
    <xdr:cxnSp macro="">
      <xdr:nvCxnSpPr>
        <xdr:cNvPr id="77" name="直線コネクタ 76"/>
        <xdr:cNvCxnSpPr/>
      </xdr:nvCxnSpPr>
      <xdr:spPr>
        <a:xfrm>
          <a:off x="3797300" y="576180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118473</xdr:rowOff>
    </xdr:from>
    <xdr:to>
      <xdr:col>15</xdr:col>
      <xdr:colOff>101600</xdr:colOff>
      <xdr:row>38</xdr:row>
      <xdr:rowOff>48623</xdr:rowOff>
    </xdr:to>
    <xdr:sp macro="" textlink="">
      <xdr:nvSpPr>
        <xdr:cNvPr id="78" name="楕円 77"/>
        <xdr:cNvSpPr/>
      </xdr:nvSpPr>
      <xdr:spPr>
        <a:xfrm>
          <a:off x="2857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103958</xdr:rowOff>
    </xdr:from>
    <xdr:to>
      <xdr:col>19</xdr:col>
      <xdr:colOff>177800</xdr:colOff>
      <xdr:row>37</xdr:row>
      <xdr:rowOff>169273</xdr:rowOff>
    </xdr:to>
    <xdr:cxnSp macro="">
      <xdr:nvCxnSpPr>
        <xdr:cNvPr id="79" name="直線コネクタ 78"/>
        <xdr:cNvCxnSpPr/>
      </xdr:nvCxnSpPr>
      <xdr:spPr>
        <a:xfrm flipV="1">
          <a:off x="2908300" y="5761808"/>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79284</xdr:rowOff>
    </xdr:from>
    <xdr:to>
      <xdr:col>10</xdr:col>
      <xdr:colOff>165100</xdr:colOff>
      <xdr:row>38</xdr:row>
      <xdr:rowOff>9434</xdr:rowOff>
    </xdr:to>
    <xdr:sp macro="" textlink="">
      <xdr:nvSpPr>
        <xdr:cNvPr id="80" name="楕円 79"/>
        <xdr:cNvSpPr/>
      </xdr:nvSpPr>
      <xdr:spPr>
        <a:xfrm>
          <a:off x="1968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130084</xdr:rowOff>
    </xdr:from>
    <xdr:to>
      <xdr:col>15</xdr:col>
      <xdr:colOff>50800</xdr:colOff>
      <xdr:row>37</xdr:row>
      <xdr:rowOff>169273</xdr:rowOff>
    </xdr:to>
    <xdr:cxnSp macro="">
      <xdr:nvCxnSpPr>
        <xdr:cNvPr id="81" name="直線コネクタ 80"/>
        <xdr:cNvCxnSpPr/>
      </xdr:nvCxnSpPr>
      <xdr:spPr>
        <a:xfrm>
          <a:off x="2019300" y="6473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2" name="楕円 81"/>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130084</xdr:rowOff>
    </xdr:to>
    <xdr:cxnSp macro="">
      <xdr:nvCxnSpPr>
        <xdr:cNvPr id="83" name="直線コネクタ 82"/>
        <xdr:cNvCxnSpPr/>
      </xdr:nvCxnSpPr>
      <xdr:spPr>
        <a:xfrm>
          <a:off x="1130300" y="64427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6" name="n_3aveValue【図書館】&#10;有形固定資産減価償却率"/>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7" name="n_4aveValue【図書館】&#10;有形固定資産減価償却率"/>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171285</xdr:rowOff>
    </xdr:from>
    <xdr:ext cx="340478" cy="259045"/>
    <xdr:sp macro="" textlink="">
      <xdr:nvSpPr>
        <xdr:cNvPr id="88" name="n_1mainValue【図書館】&#10;有形固定資産減価償却率"/>
        <xdr:cNvSpPr txBox="1"/>
      </xdr:nvSpPr>
      <xdr:spPr>
        <a:xfrm>
          <a:off x="3614361" y="5486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39750</xdr:rowOff>
    </xdr:from>
    <xdr:ext cx="405111" cy="259045"/>
    <xdr:sp macro="" textlink="">
      <xdr:nvSpPr>
        <xdr:cNvPr id="89" name="n_2mainValue【図書館】&#10;有形固定資産減価償却率"/>
        <xdr:cNvSpPr txBox="1"/>
      </xdr:nvSpPr>
      <xdr:spPr>
        <a:xfrm>
          <a:off x="27057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561</xdr:rowOff>
    </xdr:from>
    <xdr:ext cx="405111" cy="259045"/>
    <xdr:sp macro="" textlink="">
      <xdr:nvSpPr>
        <xdr:cNvPr id="90" name="n_3mainValue【図書館】&#10;有形固定資産減価償却率"/>
        <xdr:cNvSpPr txBox="1"/>
      </xdr:nvSpPr>
      <xdr:spPr>
        <a:xfrm>
          <a:off x="1816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140987</xdr:rowOff>
    </xdr:from>
    <xdr:ext cx="405111" cy="259045"/>
    <xdr:sp macro="" textlink="">
      <xdr:nvSpPr>
        <xdr:cNvPr id="91" name="n_4mainValue【図書館】&#10;有形固定資産減価償却率"/>
        <xdr:cNvSpPr txBox="1"/>
      </xdr:nvSpPr>
      <xdr:spPr>
        <a:xfrm>
          <a:off x="927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93980</xdr:rowOff>
    </xdr:from>
    <xdr:to>
      <xdr:col>55</xdr:col>
      <xdr:colOff>50800</xdr:colOff>
      <xdr:row>40</xdr:row>
      <xdr:rowOff>24130</xdr:rowOff>
    </xdr:to>
    <xdr:sp macro="" textlink="">
      <xdr:nvSpPr>
        <xdr:cNvPr id="127" name="楕円 126"/>
        <xdr:cNvSpPr/>
      </xdr:nvSpPr>
      <xdr:spPr>
        <a:xfrm>
          <a:off x="10426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72407</xdr:rowOff>
    </xdr:from>
    <xdr:ext cx="469744" cy="259045"/>
    <xdr:sp macro="" textlink="">
      <xdr:nvSpPr>
        <xdr:cNvPr id="128" name="【図書館】&#10;一人当たり面積該当値テキスト"/>
        <xdr:cNvSpPr txBox="1"/>
      </xdr:nvSpPr>
      <xdr:spPr>
        <a:xfrm>
          <a:off x="1051560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93980</xdr:rowOff>
    </xdr:from>
    <xdr:to>
      <xdr:col>50</xdr:col>
      <xdr:colOff>165100</xdr:colOff>
      <xdr:row>40</xdr:row>
      <xdr:rowOff>24130</xdr:rowOff>
    </xdr:to>
    <xdr:sp macro="" textlink="">
      <xdr:nvSpPr>
        <xdr:cNvPr id="129" name="楕円 128"/>
        <xdr:cNvSpPr/>
      </xdr:nvSpPr>
      <xdr:spPr>
        <a:xfrm>
          <a:off x="958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144780</xdr:rowOff>
    </xdr:from>
    <xdr:to>
      <xdr:col>55</xdr:col>
      <xdr:colOff>0</xdr:colOff>
      <xdr:row>39</xdr:row>
      <xdr:rowOff>144780</xdr:rowOff>
    </xdr:to>
    <xdr:cxnSp macro="">
      <xdr:nvCxnSpPr>
        <xdr:cNvPr id="130" name="直線コネクタ 129"/>
        <xdr:cNvCxnSpPr/>
      </xdr:nvCxnSpPr>
      <xdr:spPr>
        <a:xfrm>
          <a:off x="9639300" y="6831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88265</xdr:rowOff>
    </xdr:from>
    <xdr:to>
      <xdr:col>46</xdr:col>
      <xdr:colOff>38100</xdr:colOff>
      <xdr:row>41</xdr:row>
      <xdr:rowOff>18415</xdr:rowOff>
    </xdr:to>
    <xdr:sp macro="" textlink="">
      <xdr:nvSpPr>
        <xdr:cNvPr id="131" name="楕円 130"/>
        <xdr:cNvSpPr/>
      </xdr:nvSpPr>
      <xdr:spPr>
        <a:xfrm>
          <a:off x="8699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144780</xdr:rowOff>
    </xdr:from>
    <xdr:to>
      <xdr:col>50</xdr:col>
      <xdr:colOff>114300</xdr:colOff>
      <xdr:row>40</xdr:row>
      <xdr:rowOff>139065</xdr:rowOff>
    </xdr:to>
    <xdr:cxnSp macro="">
      <xdr:nvCxnSpPr>
        <xdr:cNvPr id="132" name="直線コネクタ 131"/>
        <xdr:cNvCxnSpPr/>
      </xdr:nvCxnSpPr>
      <xdr:spPr>
        <a:xfrm flipV="1">
          <a:off x="8750300" y="68313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88265</xdr:rowOff>
    </xdr:from>
    <xdr:to>
      <xdr:col>41</xdr:col>
      <xdr:colOff>101600</xdr:colOff>
      <xdr:row>41</xdr:row>
      <xdr:rowOff>18415</xdr:rowOff>
    </xdr:to>
    <xdr:sp macro="" textlink="">
      <xdr:nvSpPr>
        <xdr:cNvPr id="133" name="楕円 132"/>
        <xdr:cNvSpPr/>
      </xdr:nvSpPr>
      <xdr:spPr>
        <a:xfrm>
          <a:off x="7810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139065</xdr:rowOff>
    </xdr:from>
    <xdr:to>
      <xdr:col>45</xdr:col>
      <xdr:colOff>177800</xdr:colOff>
      <xdr:row>40</xdr:row>
      <xdr:rowOff>139065</xdr:rowOff>
    </xdr:to>
    <xdr:cxnSp macro="">
      <xdr:nvCxnSpPr>
        <xdr:cNvPr id="134" name="直線コネクタ 133"/>
        <xdr:cNvCxnSpPr/>
      </xdr:nvCxnSpPr>
      <xdr:spPr>
        <a:xfrm>
          <a:off x="7861300" y="699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88265</xdr:rowOff>
    </xdr:from>
    <xdr:to>
      <xdr:col>36</xdr:col>
      <xdr:colOff>165100</xdr:colOff>
      <xdr:row>41</xdr:row>
      <xdr:rowOff>18415</xdr:rowOff>
    </xdr:to>
    <xdr:sp macro="" textlink="">
      <xdr:nvSpPr>
        <xdr:cNvPr id="135" name="楕円 134"/>
        <xdr:cNvSpPr/>
      </xdr:nvSpPr>
      <xdr:spPr>
        <a:xfrm>
          <a:off x="6921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139065</xdr:rowOff>
    </xdr:from>
    <xdr:to>
      <xdr:col>41</xdr:col>
      <xdr:colOff>50800</xdr:colOff>
      <xdr:row>40</xdr:row>
      <xdr:rowOff>139065</xdr:rowOff>
    </xdr:to>
    <xdr:cxnSp macro="">
      <xdr:nvCxnSpPr>
        <xdr:cNvPr id="136" name="直線コネクタ 135"/>
        <xdr:cNvCxnSpPr/>
      </xdr:nvCxnSpPr>
      <xdr:spPr>
        <a:xfrm>
          <a:off x="6972300" y="6997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9" name="n_3aveValue【図書館】&#10;一人当たり面積"/>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15257</xdr:rowOff>
    </xdr:from>
    <xdr:ext cx="469744" cy="259045"/>
    <xdr:sp macro="" textlink="">
      <xdr:nvSpPr>
        <xdr:cNvPr id="141" name="n_1mainValue【図書館】&#10;一人当たり面積"/>
        <xdr:cNvSpPr txBox="1"/>
      </xdr:nvSpPr>
      <xdr:spPr>
        <a:xfrm>
          <a:off x="93917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9542</xdr:rowOff>
    </xdr:from>
    <xdr:ext cx="469744" cy="259045"/>
    <xdr:sp macro="" textlink="">
      <xdr:nvSpPr>
        <xdr:cNvPr id="142" name="n_2mainValue【図書館】&#10;一人当たり面積"/>
        <xdr:cNvSpPr txBox="1"/>
      </xdr:nvSpPr>
      <xdr:spPr>
        <a:xfrm>
          <a:off x="8515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9542</xdr:rowOff>
    </xdr:from>
    <xdr:ext cx="469744" cy="259045"/>
    <xdr:sp macro="" textlink="">
      <xdr:nvSpPr>
        <xdr:cNvPr id="143" name="n_3mainValue【図書館】&#10;一人当たり面積"/>
        <xdr:cNvSpPr txBox="1"/>
      </xdr:nvSpPr>
      <xdr:spPr>
        <a:xfrm>
          <a:off x="7626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9542</xdr:rowOff>
    </xdr:from>
    <xdr:ext cx="469744" cy="259045"/>
    <xdr:sp macro="" textlink="">
      <xdr:nvSpPr>
        <xdr:cNvPr id="144" name="n_4mainValue【図書館】&#10;一人当たり面積"/>
        <xdr:cNvSpPr txBox="1"/>
      </xdr:nvSpPr>
      <xdr:spPr>
        <a:xfrm>
          <a:off x="6737427"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4" name="【体育館・プー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5" name="楕円 184"/>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86" name="【体育館・プール】&#10;有形固定資産減価償却率該当値テキスト"/>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105410</xdr:rowOff>
    </xdr:from>
    <xdr:to>
      <xdr:col>20</xdr:col>
      <xdr:colOff>38100</xdr:colOff>
      <xdr:row>61</xdr:row>
      <xdr:rowOff>35560</xdr:rowOff>
    </xdr:to>
    <xdr:sp macro="" textlink="">
      <xdr:nvSpPr>
        <xdr:cNvPr id="187" name="楕円 186"/>
        <xdr:cNvSpPr/>
      </xdr:nvSpPr>
      <xdr:spPr>
        <a:xfrm>
          <a:off x="3746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156210</xdr:rowOff>
    </xdr:from>
    <xdr:to>
      <xdr:col>24</xdr:col>
      <xdr:colOff>63500</xdr:colOff>
      <xdr:row>61</xdr:row>
      <xdr:rowOff>24765</xdr:rowOff>
    </xdr:to>
    <xdr:cxnSp macro="">
      <xdr:nvCxnSpPr>
        <xdr:cNvPr id="188" name="直線コネクタ 187"/>
        <xdr:cNvCxnSpPr/>
      </xdr:nvCxnSpPr>
      <xdr:spPr>
        <a:xfrm>
          <a:off x="3797300" y="104432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151130</xdr:rowOff>
    </xdr:from>
    <xdr:to>
      <xdr:col>15</xdr:col>
      <xdr:colOff>101600</xdr:colOff>
      <xdr:row>62</xdr:row>
      <xdr:rowOff>81280</xdr:rowOff>
    </xdr:to>
    <xdr:sp macro="" textlink="">
      <xdr:nvSpPr>
        <xdr:cNvPr id="189" name="楕円 188"/>
        <xdr:cNvSpPr/>
      </xdr:nvSpPr>
      <xdr:spPr>
        <a:xfrm>
          <a:off x="2857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62</xdr:row>
      <xdr:rowOff>30480</xdr:rowOff>
    </xdr:to>
    <xdr:cxnSp macro="">
      <xdr:nvCxnSpPr>
        <xdr:cNvPr id="190" name="直線コネクタ 189"/>
        <xdr:cNvCxnSpPr/>
      </xdr:nvCxnSpPr>
      <xdr:spPr>
        <a:xfrm flipV="1">
          <a:off x="2908300" y="1044321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84455</xdr:rowOff>
    </xdr:from>
    <xdr:to>
      <xdr:col>10</xdr:col>
      <xdr:colOff>165100</xdr:colOff>
      <xdr:row>62</xdr:row>
      <xdr:rowOff>14605</xdr:rowOff>
    </xdr:to>
    <xdr:sp macro="" textlink="">
      <xdr:nvSpPr>
        <xdr:cNvPr id="191" name="楕円 190"/>
        <xdr:cNvSpPr/>
      </xdr:nvSpPr>
      <xdr:spPr>
        <a:xfrm>
          <a:off x="1968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135255</xdr:rowOff>
    </xdr:from>
    <xdr:to>
      <xdr:col>15</xdr:col>
      <xdr:colOff>50800</xdr:colOff>
      <xdr:row>62</xdr:row>
      <xdr:rowOff>30480</xdr:rowOff>
    </xdr:to>
    <xdr:cxnSp macro="">
      <xdr:nvCxnSpPr>
        <xdr:cNvPr id="192" name="直線コネクタ 191"/>
        <xdr:cNvCxnSpPr/>
      </xdr:nvCxnSpPr>
      <xdr:spPr>
        <a:xfrm>
          <a:off x="2019300" y="105937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78740</xdr:rowOff>
    </xdr:from>
    <xdr:to>
      <xdr:col>6</xdr:col>
      <xdr:colOff>38100</xdr:colOff>
      <xdr:row>62</xdr:row>
      <xdr:rowOff>8890</xdr:rowOff>
    </xdr:to>
    <xdr:sp macro="" textlink="">
      <xdr:nvSpPr>
        <xdr:cNvPr id="193" name="楕円 192"/>
        <xdr:cNvSpPr/>
      </xdr:nvSpPr>
      <xdr:spPr>
        <a:xfrm>
          <a:off x="107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61</xdr:row>
      <xdr:rowOff>135255</xdr:rowOff>
    </xdr:to>
    <xdr:cxnSp macro="">
      <xdr:nvCxnSpPr>
        <xdr:cNvPr id="194" name="直線コネクタ 193"/>
        <xdr:cNvCxnSpPr/>
      </xdr:nvCxnSpPr>
      <xdr:spPr>
        <a:xfrm>
          <a:off x="1130300" y="105879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95"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96" name="n_2aveValue【体育館・プール】&#10;有形固定資産減価償却率"/>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7" name="n_3ave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8" name="n_4aveValue【体育館・プー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26687</xdr:rowOff>
    </xdr:from>
    <xdr:ext cx="405111" cy="259045"/>
    <xdr:sp macro="" textlink="">
      <xdr:nvSpPr>
        <xdr:cNvPr id="199" name="n_1mainValue【体育館・プール】&#10;有形固定資産減価償却率"/>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72407</xdr:rowOff>
    </xdr:from>
    <xdr:ext cx="405111" cy="259045"/>
    <xdr:sp macro="" textlink="">
      <xdr:nvSpPr>
        <xdr:cNvPr id="200" name="n_2mainValue【体育館・プール】&#10;有形固定資産減価償却率"/>
        <xdr:cNvSpPr txBox="1"/>
      </xdr:nvSpPr>
      <xdr:spPr>
        <a:xfrm>
          <a:off x="2705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1" name="n_3mainValue【体育館・プー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202" name="n_4mainValue【体育館・プール】&#10;有形固定資産減価償却率"/>
        <xdr:cNvSpPr txBox="1"/>
      </xdr:nvSpPr>
      <xdr:spPr>
        <a:xfrm>
          <a:off x="927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97790</xdr:rowOff>
    </xdr:from>
    <xdr:to>
      <xdr:col>55</xdr:col>
      <xdr:colOff>50800</xdr:colOff>
      <xdr:row>64</xdr:row>
      <xdr:rowOff>27940</xdr:rowOff>
    </xdr:to>
    <xdr:sp macro="" textlink="">
      <xdr:nvSpPr>
        <xdr:cNvPr id="244" name="楕円 243"/>
        <xdr:cNvSpPr/>
      </xdr:nvSpPr>
      <xdr:spPr>
        <a:xfrm>
          <a:off x="10426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76217</xdr:rowOff>
    </xdr:from>
    <xdr:ext cx="469744" cy="259045"/>
    <xdr:sp macro="" textlink="">
      <xdr:nvSpPr>
        <xdr:cNvPr id="245" name="【体育館・プール】&#10;一人当たり面積該当値テキスト"/>
        <xdr:cNvSpPr txBox="1"/>
      </xdr:nvSpPr>
      <xdr:spPr>
        <a:xfrm>
          <a:off x="10515600"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97790</xdr:rowOff>
    </xdr:from>
    <xdr:to>
      <xdr:col>50</xdr:col>
      <xdr:colOff>165100</xdr:colOff>
      <xdr:row>64</xdr:row>
      <xdr:rowOff>27940</xdr:rowOff>
    </xdr:to>
    <xdr:sp macro="" textlink="">
      <xdr:nvSpPr>
        <xdr:cNvPr id="246" name="楕円 245"/>
        <xdr:cNvSpPr/>
      </xdr:nvSpPr>
      <xdr:spPr>
        <a:xfrm>
          <a:off x="958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148590</xdr:rowOff>
    </xdr:from>
    <xdr:to>
      <xdr:col>55</xdr:col>
      <xdr:colOff>0</xdr:colOff>
      <xdr:row>63</xdr:row>
      <xdr:rowOff>148590</xdr:rowOff>
    </xdr:to>
    <xdr:cxnSp macro="">
      <xdr:nvCxnSpPr>
        <xdr:cNvPr id="247" name="直線コネクタ 246"/>
        <xdr:cNvCxnSpPr/>
      </xdr:nvCxnSpPr>
      <xdr:spPr>
        <a:xfrm>
          <a:off x="9639300" y="1094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248" name="楕円 247"/>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151856</xdr:rowOff>
    </xdr:to>
    <xdr:cxnSp macro="">
      <xdr:nvCxnSpPr>
        <xdr:cNvPr id="249" name="直線コネクタ 248"/>
        <xdr:cNvCxnSpPr/>
      </xdr:nvCxnSpPr>
      <xdr:spPr>
        <a:xfrm flipV="1">
          <a:off x="8750300" y="1094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99423</xdr:rowOff>
    </xdr:from>
    <xdr:to>
      <xdr:col>41</xdr:col>
      <xdr:colOff>101600</xdr:colOff>
      <xdr:row>64</xdr:row>
      <xdr:rowOff>29573</xdr:rowOff>
    </xdr:to>
    <xdr:sp macro="" textlink="">
      <xdr:nvSpPr>
        <xdr:cNvPr id="250" name="楕円 249"/>
        <xdr:cNvSpPr/>
      </xdr:nvSpPr>
      <xdr:spPr>
        <a:xfrm>
          <a:off x="7810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150223</xdr:rowOff>
    </xdr:from>
    <xdr:to>
      <xdr:col>45</xdr:col>
      <xdr:colOff>177800</xdr:colOff>
      <xdr:row>63</xdr:row>
      <xdr:rowOff>151856</xdr:rowOff>
    </xdr:to>
    <xdr:cxnSp macro="">
      <xdr:nvCxnSpPr>
        <xdr:cNvPr id="251" name="直線コネクタ 250"/>
        <xdr:cNvCxnSpPr/>
      </xdr:nvCxnSpPr>
      <xdr:spPr>
        <a:xfrm>
          <a:off x="7861300" y="1095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97790</xdr:rowOff>
    </xdr:from>
    <xdr:to>
      <xdr:col>36</xdr:col>
      <xdr:colOff>165100</xdr:colOff>
      <xdr:row>64</xdr:row>
      <xdr:rowOff>27940</xdr:rowOff>
    </xdr:to>
    <xdr:sp macro="" textlink="">
      <xdr:nvSpPr>
        <xdr:cNvPr id="252" name="楕円 251"/>
        <xdr:cNvSpPr/>
      </xdr:nvSpPr>
      <xdr:spPr>
        <a:xfrm>
          <a:off x="6921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150223</xdr:rowOff>
    </xdr:to>
    <xdr:cxnSp macro="">
      <xdr:nvCxnSpPr>
        <xdr:cNvPr id="253" name="直線コネクタ 252"/>
        <xdr:cNvCxnSpPr/>
      </xdr:nvCxnSpPr>
      <xdr:spPr>
        <a:xfrm>
          <a:off x="6972300" y="1094994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19067</xdr:rowOff>
    </xdr:from>
    <xdr:ext cx="469744" cy="259045"/>
    <xdr:sp macro="" textlink="">
      <xdr:nvSpPr>
        <xdr:cNvPr id="258" name="n_1mainValue【体育館・プール】&#10;一人当たり面積"/>
        <xdr:cNvSpPr txBox="1"/>
      </xdr:nvSpPr>
      <xdr:spPr>
        <a:xfrm>
          <a:off x="9391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259" name="n_2mainValue【体育館・プール】&#10;一人当たり面積"/>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20700</xdr:rowOff>
    </xdr:from>
    <xdr:ext cx="469744" cy="259045"/>
    <xdr:sp macro="" textlink="">
      <xdr:nvSpPr>
        <xdr:cNvPr id="260" name="n_3mainValue【体育館・プール】&#10;一人当たり面積"/>
        <xdr:cNvSpPr txBox="1"/>
      </xdr:nvSpPr>
      <xdr:spPr>
        <a:xfrm>
          <a:off x="7626427" y="109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61" name="n_4mainValue【体育館・プール】&#10;一人当たり面積"/>
        <xdr:cNvSpPr txBox="1"/>
      </xdr:nvSpPr>
      <xdr:spPr>
        <a:xfrm>
          <a:off x="6737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0" name="楕円 299"/>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301" name="【福祉施設】&#10;有形固定資産減価償却率該当値テキスト"/>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37592</xdr:rowOff>
    </xdr:from>
    <xdr:to>
      <xdr:col>20</xdr:col>
      <xdr:colOff>38100</xdr:colOff>
      <xdr:row>82</xdr:row>
      <xdr:rowOff>139192</xdr:rowOff>
    </xdr:to>
    <xdr:sp macro="" textlink="">
      <xdr:nvSpPr>
        <xdr:cNvPr id="302" name="楕円 301"/>
        <xdr:cNvSpPr/>
      </xdr:nvSpPr>
      <xdr:spPr>
        <a:xfrm>
          <a:off x="3746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88392</xdr:rowOff>
    </xdr:from>
    <xdr:to>
      <xdr:col>24</xdr:col>
      <xdr:colOff>63500</xdr:colOff>
      <xdr:row>82</xdr:row>
      <xdr:rowOff>118111</xdr:rowOff>
    </xdr:to>
    <xdr:cxnSp macro="">
      <xdr:nvCxnSpPr>
        <xdr:cNvPr id="303" name="直線コネクタ 302"/>
        <xdr:cNvCxnSpPr/>
      </xdr:nvCxnSpPr>
      <xdr:spPr>
        <a:xfrm>
          <a:off x="3797300" y="14147292"/>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58165</xdr:rowOff>
    </xdr:from>
    <xdr:to>
      <xdr:col>15</xdr:col>
      <xdr:colOff>101600</xdr:colOff>
      <xdr:row>82</xdr:row>
      <xdr:rowOff>159765</xdr:rowOff>
    </xdr:to>
    <xdr:sp macro="" textlink="">
      <xdr:nvSpPr>
        <xdr:cNvPr id="304" name="楕円 303"/>
        <xdr:cNvSpPr/>
      </xdr:nvSpPr>
      <xdr:spPr>
        <a:xfrm>
          <a:off x="2857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88392</xdr:rowOff>
    </xdr:from>
    <xdr:to>
      <xdr:col>19</xdr:col>
      <xdr:colOff>177800</xdr:colOff>
      <xdr:row>82</xdr:row>
      <xdr:rowOff>108965</xdr:rowOff>
    </xdr:to>
    <xdr:cxnSp macro="">
      <xdr:nvCxnSpPr>
        <xdr:cNvPr id="305" name="直線コネクタ 304"/>
        <xdr:cNvCxnSpPr/>
      </xdr:nvCxnSpPr>
      <xdr:spPr>
        <a:xfrm flipV="1">
          <a:off x="2908300" y="14147292"/>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06" name="楕円 305"/>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108965</xdr:rowOff>
    </xdr:to>
    <xdr:cxnSp macro="">
      <xdr:nvCxnSpPr>
        <xdr:cNvPr id="307" name="直線コネクタ 306"/>
        <xdr:cNvCxnSpPr/>
      </xdr:nvCxnSpPr>
      <xdr:spPr>
        <a:xfrm>
          <a:off x="2019300" y="14142720"/>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xdr:rowOff>
    </xdr:from>
    <xdr:to>
      <xdr:col>6</xdr:col>
      <xdr:colOff>38100</xdr:colOff>
      <xdr:row>82</xdr:row>
      <xdr:rowOff>116332</xdr:rowOff>
    </xdr:to>
    <xdr:sp macro="" textlink="">
      <xdr:nvSpPr>
        <xdr:cNvPr id="308" name="楕円 307"/>
        <xdr:cNvSpPr/>
      </xdr:nvSpPr>
      <xdr:spPr>
        <a:xfrm>
          <a:off x="1079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65532</xdr:rowOff>
    </xdr:from>
    <xdr:to>
      <xdr:col>10</xdr:col>
      <xdr:colOff>114300</xdr:colOff>
      <xdr:row>82</xdr:row>
      <xdr:rowOff>83820</xdr:rowOff>
    </xdr:to>
    <xdr:cxnSp macro="">
      <xdr:nvCxnSpPr>
        <xdr:cNvPr id="309" name="直線コネクタ 308"/>
        <xdr:cNvCxnSpPr/>
      </xdr:nvCxnSpPr>
      <xdr:spPr>
        <a:xfrm>
          <a:off x="1130300" y="14124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130319</xdr:rowOff>
    </xdr:from>
    <xdr:ext cx="405111" cy="259045"/>
    <xdr:sp macro="" textlink="">
      <xdr:nvSpPr>
        <xdr:cNvPr id="314" name="n_1mainValue【福祉施設】&#10;有形固定資産減価償却率"/>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150892</xdr:rowOff>
    </xdr:from>
    <xdr:ext cx="405111" cy="259045"/>
    <xdr:sp macro="" textlink="">
      <xdr:nvSpPr>
        <xdr:cNvPr id="315" name="n_2mainValue【福祉施設】&#10;有形固定資産減価償却率"/>
        <xdr:cNvSpPr txBox="1"/>
      </xdr:nvSpPr>
      <xdr:spPr>
        <a:xfrm>
          <a:off x="27057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16" name="n_3mainValue【福祉施設】&#10;有形固定資産減価償却率"/>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107459</xdr:rowOff>
    </xdr:from>
    <xdr:ext cx="405111" cy="259045"/>
    <xdr:sp macro="" textlink="">
      <xdr:nvSpPr>
        <xdr:cNvPr id="317" name="n_4mainValue【福祉施設】&#10;有形固定資産減価償却率"/>
        <xdr:cNvSpPr txBox="1"/>
      </xdr:nvSpPr>
      <xdr:spPr>
        <a:xfrm>
          <a:off x="9277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42"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3" name="楕円 352"/>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62247</xdr:rowOff>
    </xdr:from>
    <xdr:ext cx="469744" cy="259045"/>
    <xdr:sp macro="" textlink="">
      <xdr:nvSpPr>
        <xdr:cNvPr id="354" name="【福祉施設】&#10;一人当たり面積該当値テキスト"/>
        <xdr:cNvSpPr txBox="1"/>
      </xdr:nvSpPr>
      <xdr:spPr>
        <a:xfrm>
          <a:off x="10515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55" name="楕円 354"/>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56" name="直線コネクタ 355"/>
        <xdr:cNvCxnSpPr/>
      </xdr:nvCxnSpPr>
      <xdr:spPr>
        <a:xfrm>
          <a:off x="9639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57" name="楕円 356"/>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58" name="直線コネクタ 357"/>
        <xdr:cNvCxnSpPr/>
      </xdr:nvCxnSpPr>
      <xdr:spPr>
        <a:xfrm>
          <a:off x="8750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59" name="楕円 358"/>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60" name="直線コネクタ 359"/>
        <xdr:cNvCxnSpPr/>
      </xdr:nvCxnSpPr>
      <xdr:spPr>
        <a:xfrm>
          <a:off x="7861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61" name="楕円 360"/>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62" name="直線コネクタ 361"/>
        <xdr:cNvCxnSpPr/>
      </xdr:nvCxnSpPr>
      <xdr:spPr>
        <a:xfrm>
          <a:off x="6972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65" name="n_3aveValue【福祉施設】&#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67"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68" name="n_2mainValue【福祉施設】&#10;一人当たり面積"/>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69" name="n_3mainValue【福祉施設】&#10;一人当たり面積"/>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0"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401" name="【市民会館】&#10;有形固定資産減価償却率平均値テキスト"/>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412" name="楕円 411"/>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413" name="【市民会館】&#10;有形固定資産減価償却率該当値テキスト"/>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28666</xdr:rowOff>
    </xdr:from>
    <xdr:to>
      <xdr:col>20</xdr:col>
      <xdr:colOff>38100</xdr:colOff>
      <xdr:row>105</xdr:row>
      <xdr:rowOff>130266</xdr:rowOff>
    </xdr:to>
    <xdr:sp macro="" textlink="">
      <xdr:nvSpPr>
        <xdr:cNvPr id="414" name="楕円 413"/>
        <xdr:cNvSpPr/>
      </xdr:nvSpPr>
      <xdr:spPr>
        <a:xfrm>
          <a:off x="3746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79466</xdr:rowOff>
    </xdr:from>
    <xdr:to>
      <xdr:col>24</xdr:col>
      <xdr:colOff>63500</xdr:colOff>
      <xdr:row>105</xdr:row>
      <xdr:rowOff>102326</xdr:rowOff>
    </xdr:to>
    <xdr:cxnSp macro="">
      <xdr:nvCxnSpPr>
        <xdr:cNvPr id="415" name="直線コネクタ 414"/>
        <xdr:cNvCxnSpPr/>
      </xdr:nvCxnSpPr>
      <xdr:spPr>
        <a:xfrm>
          <a:off x="3797300" y="180817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5806</xdr:rowOff>
    </xdr:from>
    <xdr:to>
      <xdr:col>15</xdr:col>
      <xdr:colOff>101600</xdr:colOff>
      <xdr:row>105</xdr:row>
      <xdr:rowOff>107406</xdr:rowOff>
    </xdr:to>
    <xdr:sp macro="" textlink="">
      <xdr:nvSpPr>
        <xdr:cNvPr id="416" name="楕円 415"/>
        <xdr:cNvSpPr/>
      </xdr:nvSpPr>
      <xdr:spPr>
        <a:xfrm>
          <a:off x="2857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56606</xdr:rowOff>
    </xdr:from>
    <xdr:to>
      <xdr:col>19</xdr:col>
      <xdr:colOff>177800</xdr:colOff>
      <xdr:row>105</xdr:row>
      <xdr:rowOff>79466</xdr:rowOff>
    </xdr:to>
    <xdr:cxnSp macro="">
      <xdr:nvCxnSpPr>
        <xdr:cNvPr id="417" name="直線コネクタ 416"/>
        <xdr:cNvCxnSpPr/>
      </xdr:nvCxnSpPr>
      <xdr:spPr>
        <a:xfrm>
          <a:off x="2908300" y="180588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154395</xdr:rowOff>
    </xdr:from>
    <xdr:to>
      <xdr:col>10</xdr:col>
      <xdr:colOff>165100</xdr:colOff>
      <xdr:row>105</xdr:row>
      <xdr:rowOff>84545</xdr:rowOff>
    </xdr:to>
    <xdr:sp macro="" textlink="">
      <xdr:nvSpPr>
        <xdr:cNvPr id="418" name="楕円 417"/>
        <xdr:cNvSpPr/>
      </xdr:nvSpPr>
      <xdr:spPr>
        <a:xfrm>
          <a:off x="1968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33745</xdr:rowOff>
    </xdr:from>
    <xdr:to>
      <xdr:col>15</xdr:col>
      <xdr:colOff>50800</xdr:colOff>
      <xdr:row>105</xdr:row>
      <xdr:rowOff>56606</xdr:rowOff>
    </xdr:to>
    <xdr:cxnSp macro="">
      <xdr:nvCxnSpPr>
        <xdr:cNvPr id="419" name="直線コネクタ 418"/>
        <xdr:cNvCxnSpPr/>
      </xdr:nvCxnSpPr>
      <xdr:spPr>
        <a:xfrm>
          <a:off x="2019300" y="1803599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0" name="楕円 419"/>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33745</xdr:rowOff>
    </xdr:to>
    <xdr:cxnSp macro="">
      <xdr:nvCxnSpPr>
        <xdr:cNvPr id="421" name="直線コネクタ 420"/>
        <xdr:cNvCxnSpPr/>
      </xdr:nvCxnSpPr>
      <xdr:spPr>
        <a:xfrm>
          <a:off x="1130300" y="1800987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22" name="n_1aveValue【市民会館】&#10;有形固定資産減価償却率"/>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23"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24" name="n_3aveValue【市民会館】&#10;有形固定資産減価償却率"/>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25"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121393</xdr:rowOff>
    </xdr:from>
    <xdr:ext cx="405111" cy="259045"/>
    <xdr:sp macro="" textlink="">
      <xdr:nvSpPr>
        <xdr:cNvPr id="426" name="n_1mainValue【市民会館】&#10;有形固定資産減価償却率"/>
        <xdr:cNvSpPr txBox="1"/>
      </xdr:nvSpPr>
      <xdr:spPr>
        <a:xfrm>
          <a:off x="3582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98533</xdr:rowOff>
    </xdr:from>
    <xdr:ext cx="405111" cy="259045"/>
    <xdr:sp macro="" textlink="">
      <xdr:nvSpPr>
        <xdr:cNvPr id="427" name="n_2mainValue【市民会館】&#10;有形固定資産減価償却率"/>
        <xdr:cNvSpPr txBox="1"/>
      </xdr:nvSpPr>
      <xdr:spPr>
        <a:xfrm>
          <a:off x="2705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75672</xdr:rowOff>
    </xdr:from>
    <xdr:ext cx="405111" cy="259045"/>
    <xdr:sp macro="" textlink="">
      <xdr:nvSpPr>
        <xdr:cNvPr id="428" name="n_3mainValue【市民会館】&#10;有形固定資産減価償却率"/>
        <xdr:cNvSpPr txBox="1"/>
      </xdr:nvSpPr>
      <xdr:spPr>
        <a:xfrm>
          <a:off x="1816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429" name="n_4mainValue【市民会館】&#10;有形固定資産減価償却率"/>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56078</xdr:rowOff>
    </xdr:from>
    <xdr:ext cx="469744" cy="259045"/>
    <xdr:sp macro="" textlink="">
      <xdr:nvSpPr>
        <xdr:cNvPr id="460" name="【市民会館】&#10;一人当たり面積平均値テキスト"/>
        <xdr:cNvSpPr txBox="1"/>
      </xdr:nvSpPr>
      <xdr:spPr>
        <a:xfrm>
          <a:off x="10515600" y="1822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98879</xdr:rowOff>
    </xdr:from>
    <xdr:to>
      <xdr:col>55</xdr:col>
      <xdr:colOff>50800</xdr:colOff>
      <xdr:row>106</xdr:row>
      <xdr:rowOff>29029</xdr:rowOff>
    </xdr:to>
    <xdr:sp macro="" textlink="">
      <xdr:nvSpPr>
        <xdr:cNvPr id="471" name="楕円 470"/>
        <xdr:cNvSpPr/>
      </xdr:nvSpPr>
      <xdr:spPr>
        <a:xfrm>
          <a:off x="104267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121756</xdr:rowOff>
    </xdr:from>
    <xdr:ext cx="469744" cy="259045"/>
    <xdr:sp macro="" textlink="">
      <xdr:nvSpPr>
        <xdr:cNvPr id="472" name="【市民会館】&#10;一人当たり面積該当値テキスト"/>
        <xdr:cNvSpPr txBox="1"/>
      </xdr:nvSpPr>
      <xdr:spPr>
        <a:xfrm>
          <a:off x="10515600" y="1795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92348</xdr:rowOff>
    </xdr:from>
    <xdr:to>
      <xdr:col>50</xdr:col>
      <xdr:colOff>165100</xdr:colOff>
      <xdr:row>106</xdr:row>
      <xdr:rowOff>22498</xdr:rowOff>
    </xdr:to>
    <xdr:sp macro="" textlink="">
      <xdr:nvSpPr>
        <xdr:cNvPr id="473" name="楕円 472"/>
        <xdr:cNvSpPr/>
      </xdr:nvSpPr>
      <xdr:spPr>
        <a:xfrm>
          <a:off x="9588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143148</xdr:rowOff>
    </xdr:from>
    <xdr:to>
      <xdr:col>55</xdr:col>
      <xdr:colOff>0</xdr:colOff>
      <xdr:row>105</xdr:row>
      <xdr:rowOff>149679</xdr:rowOff>
    </xdr:to>
    <xdr:cxnSp macro="">
      <xdr:nvCxnSpPr>
        <xdr:cNvPr id="474" name="直線コネクタ 473"/>
        <xdr:cNvCxnSpPr/>
      </xdr:nvCxnSpPr>
      <xdr:spPr>
        <a:xfrm>
          <a:off x="9639300" y="181453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92348</xdr:rowOff>
    </xdr:from>
    <xdr:to>
      <xdr:col>46</xdr:col>
      <xdr:colOff>38100</xdr:colOff>
      <xdr:row>106</xdr:row>
      <xdr:rowOff>22498</xdr:rowOff>
    </xdr:to>
    <xdr:sp macro="" textlink="">
      <xdr:nvSpPr>
        <xdr:cNvPr id="475" name="楕円 474"/>
        <xdr:cNvSpPr/>
      </xdr:nvSpPr>
      <xdr:spPr>
        <a:xfrm>
          <a:off x="8699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143148</xdr:rowOff>
    </xdr:from>
    <xdr:to>
      <xdr:col>50</xdr:col>
      <xdr:colOff>114300</xdr:colOff>
      <xdr:row>105</xdr:row>
      <xdr:rowOff>143148</xdr:rowOff>
    </xdr:to>
    <xdr:cxnSp macro="">
      <xdr:nvCxnSpPr>
        <xdr:cNvPr id="476" name="直線コネクタ 475"/>
        <xdr:cNvCxnSpPr/>
      </xdr:nvCxnSpPr>
      <xdr:spPr>
        <a:xfrm>
          <a:off x="8750300" y="181453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89081</xdr:rowOff>
    </xdr:from>
    <xdr:to>
      <xdr:col>41</xdr:col>
      <xdr:colOff>101600</xdr:colOff>
      <xdr:row>106</xdr:row>
      <xdr:rowOff>19231</xdr:rowOff>
    </xdr:to>
    <xdr:sp macro="" textlink="">
      <xdr:nvSpPr>
        <xdr:cNvPr id="477" name="楕円 476"/>
        <xdr:cNvSpPr/>
      </xdr:nvSpPr>
      <xdr:spPr>
        <a:xfrm>
          <a:off x="781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139881</xdr:rowOff>
    </xdr:from>
    <xdr:to>
      <xdr:col>45</xdr:col>
      <xdr:colOff>177800</xdr:colOff>
      <xdr:row>105</xdr:row>
      <xdr:rowOff>143148</xdr:rowOff>
    </xdr:to>
    <xdr:cxnSp macro="">
      <xdr:nvCxnSpPr>
        <xdr:cNvPr id="478" name="直線コネクタ 477"/>
        <xdr:cNvCxnSpPr/>
      </xdr:nvCxnSpPr>
      <xdr:spPr>
        <a:xfrm>
          <a:off x="7861300" y="181421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79" name="楕円 478"/>
        <xdr:cNvSpPr/>
      </xdr:nvSpPr>
      <xdr:spPr>
        <a:xfrm>
          <a:off x="692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139881</xdr:rowOff>
    </xdr:to>
    <xdr:cxnSp macro="">
      <xdr:nvCxnSpPr>
        <xdr:cNvPr id="480" name="直線コネクタ 479"/>
        <xdr:cNvCxnSpPr/>
      </xdr:nvCxnSpPr>
      <xdr:spPr>
        <a:xfrm>
          <a:off x="6972300" y="181356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5459</xdr:rowOff>
    </xdr:from>
    <xdr:ext cx="469744" cy="259045"/>
    <xdr:sp macro="" textlink="">
      <xdr:nvSpPr>
        <xdr:cNvPr id="481" name="n_1aveValue【市民会館】&#10;一人当たり面積"/>
        <xdr:cNvSpPr txBox="1"/>
      </xdr:nvSpPr>
      <xdr:spPr>
        <a:xfrm>
          <a:off x="9391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482" name="n_2aveValue【市民会館】&#10;一人当たり面積"/>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83" name="n_3aveValue【市民会館】&#10;一人当たり面積"/>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31585</xdr:rowOff>
    </xdr:from>
    <xdr:ext cx="469744" cy="259045"/>
    <xdr:sp macro="" textlink="">
      <xdr:nvSpPr>
        <xdr:cNvPr id="484" name="n_4aveValue【市民会館】&#10;一人当たり面積"/>
        <xdr:cNvSpPr txBox="1"/>
      </xdr:nvSpPr>
      <xdr:spPr>
        <a:xfrm>
          <a:off x="6737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39025</xdr:rowOff>
    </xdr:from>
    <xdr:ext cx="469744" cy="259045"/>
    <xdr:sp macro="" textlink="">
      <xdr:nvSpPr>
        <xdr:cNvPr id="485" name="n_1mainValue【市民会館】&#10;一人当たり面積"/>
        <xdr:cNvSpPr txBox="1"/>
      </xdr:nvSpPr>
      <xdr:spPr>
        <a:xfrm>
          <a:off x="9391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39025</xdr:rowOff>
    </xdr:from>
    <xdr:ext cx="469744" cy="259045"/>
    <xdr:sp macro="" textlink="">
      <xdr:nvSpPr>
        <xdr:cNvPr id="486" name="n_2mainValue【市民会館】&#10;一人当たり面積"/>
        <xdr:cNvSpPr txBox="1"/>
      </xdr:nvSpPr>
      <xdr:spPr>
        <a:xfrm>
          <a:off x="8515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35758</xdr:rowOff>
    </xdr:from>
    <xdr:ext cx="469744" cy="259045"/>
    <xdr:sp macro="" textlink="">
      <xdr:nvSpPr>
        <xdr:cNvPr id="487" name="n_3mainValue【市民会館】&#10;一人当たり面積"/>
        <xdr:cNvSpPr txBox="1"/>
      </xdr:nvSpPr>
      <xdr:spPr>
        <a:xfrm>
          <a:off x="76264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8" name="n_4mainValue【市民会館】&#10;一人当たり面積"/>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519" name="【一般廃棄物処理施設】&#10;有形固定資産減価償却率平均値テキスト"/>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157662</xdr:rowOff>
    </xdr:from>
    <xdr:to>
      <xdr:col>85</xdr:col>
      <xdr:colOff>177800</xdr:colOff>
      <xdr:row>39</xdr:row>
      <xdr:rowOff>87812</xdr:rowOff>
    </xdr:to>
    <xdr:sp macro="" textlink="">
      <xdr:nvSpPr>
        <xdr:cNvPr id="530" name="楕円 529"/>
        <xdr:cNvSpPr/>
      </xdr:nvSpPr>
      <xdr:spPr>
        <a:xfrm>
          <a:off x="16268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136089</xdr:rowOff>
    </xdr:from>
    <xdr:ext cx="405111" cy="259045"/>
    <xdr:sp macro="" textlink="">
      <xdr:nvSpPr>
        <xdr:cNvPr id="531" name="【一般廃棄物処理施設】&#10;有形固定資産減価償却率該当値テキスト"/>
        <xdr:cNvSpPr txBox="1"/>
      </xdr:nvSpPr>
      <xdr:spPr>
        <a:xfrm>
          <a:off x="16357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17235</xdr:rowOff>
    </xdr:from>
    <xdr:to>
      <xdr:col>81</xdr:col>
      <xdr:colOff>101600</xdr:colOff>
      <xdr:row>39</xdr:row>
      <xdr:rowOff>118835</xdr:rowOff>
    </xdr:to>
    <xdr:sp macro="" textlink="">
      <xdr:nvSpPr>
        <xdr:cNvPr id="532" name="楕円 531"/>
        <xdr:cNvSpPr/>
      </xdr:nvSpPr>
      <xdr:spPr>
        <a:xfrm>
          <a:off x="15430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37012</xdr:rowOff>
    </xdr:from>
    <xdr:to>
      <xdr:col>85</xdr:col>
      <xdr:colOff>127000</xdr:colOff>
      <xdr:row>39</xdr:row>
      <xdr:rowOff>68035</xdr:rowOff>
    </xdr:to>
    <xdr:cxnSp macro="">
      <xdr:nvCxnSpPr>
        <xdr:cNvPr id="533" name="直線コネクタ 532"/>
        <xdr:cNvCxnSpPr/>
      </xdr:nvCxnSpPr>
      <xdr:spPr>
        <a:xfrm flipV="1">
          <a:off x="15481300" y="6723562"/>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118473</xdr:rowOff>
    </xdr:from>
    <xdr:to>
      <xdr:col>76</xdr:col>
      <xdr:colOff>165100</xdr:colOff>
      <xdr:row>39</xdr:row>
      <xdr:rowOff>48623</xdr:rowOff>
    </xdr:to>
    <xdr:sp macro="" textlink="">
      <xdr:nvSpPr>
        <xdr:cNvPr id="534" name="楕円 533"/>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169273</xdr:rowOff>
    </xdr:from>
    <xdr:to>
      <xdr:col>81</xdr:col>
      <xdr:colOff>50800</xdr:colOff>
      <xdr:row>39</xdr:row>
      <xdr:rowOff>68035</xdr:rowOff>
    </xdr:to>
    <xdr:cxnSp macro="">
      <xdr:nvCxnSpPr>
        <xdr:cNvPr id="535" name="直線コネクタ 534"/>
        <xdr:cNvCxnSpPr/>
      </xdr:nvCxnSpPr>
      <xdr:spPr>
        <a:xfrm>
          <a:off x="14592300" y="6684373"/>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36" name="n_1aveValue【一般廃棄物処理施設】&#10;有形固定資産減価償却率"/>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37" name="n_2aveValue【一般廃棄物処理施設】&#10;有形固定資産減価償却率"/>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38" name="n_3aveValue【一般廃棄物処理施設】&#10;有形固定資産減価償却率"/>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39" name="n_4aveValue【一般廃棄物処理施設】&#10;有形固定資産減価償却率"/>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109962</xdr:rowOff>
    </xdr:from>
    <xdr:ext cx="405111" cy="259045"/>
    <xdr:sp macro="" textlink="">
      <xdr:nvSpPr>
        <xdr:cNvPr id="540" name="n_1mainValue【一般廃棄物処理施設】&#10;有形固定資産減価償却率"/>
        <xdr:cNvSpPr txBox="1"/>
      </xdr:nvSpPr>
      <xdr:spPr>
        <a:xfrm>
          <a:off x="15266044"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541" name="n_2mainValue【一般廃棄物処理施設】&#10;有形固定資産減価償却率"/>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3" name="テキスト ボックス 55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5" name="テキスト ボックス 55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9" name="テキスト ボックス 55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1" name="テキスト ボックス 56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65" name="直線コネクタ 564"/>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66"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67" name="直線コネクタ 566"/>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68" name="【一般廃棄物処理施設】&#10;一人当たり有形固定資産（償却資産）額最大値テキスト"/>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69" name="直線コネクタ 568"/>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70" name="【一般廃棄物処理施設】&#10;一人当たり有形固定資産（償却資産）額平均値テキスト"/>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1" name="フローチャート: 判断 570"/>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2" name="フローチャート: 判断 571"/>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3" name="フローチャート: 判断 572"/>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74" name="フローチャート: 判断 573"/>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75" name="フローチャート: 判断 574"/>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21628</xdr:rowOff>
    </xdr:from>
    <xdr:to>
      <xdr:col>116</xdr:col>
      <xdr:colOff>114300</xdr:colOff>
      <xdr:row>38</xdr:row>
      <xdr:rowOff>123228</xdr:rowOff>
    </xdr:to>
    <xdr:sp macro="" textlink="">
      <xdr:nvSpPr>
        <xdr:cNvPr id="581" name="楕円 580"/>
        <xdr:cNvSpPr/>
      </xdr:nvSpPr>
      <xdr:spPr>
        <a:xfrm>
          <a:off x="22110700" y="653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44505</xdr:rowOff>
    </xdr:from>
    <xdr:ext cx="534377" cy="259045"/>
    <xdr:sp macro="" textlink="">
      <xdr:nvSpPr>
        <xdr:cNvPr id="582" name="【一般廃棄物処理施設】&#10;一人当たり有形固定資産（償却資産）額該当値テキスト"/>
        <xdr:cNvSpPr txBox="1"/>
      </xdr:nvSpPr>
      <xdr:spPr>
        <a:xfrm>
          <a:off x="22199600" y="63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44183</xdr:rowOff>
    </xdr:from>
    <xdr:to>
      <xdr:col>112</xdr:col>
      <xdr:colOff>38100</xdr:colOff>
      <xdr:row>37</xdr:row>
      <xdr:rowOff>145783</xdr:rowOff>
    </xdr:to>
    <xdr:sp macro="" textlink="">
      <xdr:nvSpPr>
        <xdr:cNvPr id="583" name="楕円 582"/>
        <xdr:cNvSpPr/>
      </xdr:nvSpPr>
      <xdr:spPr>
        <a:xfrm>
          <a:off x="21272500" y="63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94983</xdr:rowOff>
    </xdr:from>
    <xdr:to>
      <xdr:col>116</xdr:col>
      <xdr:colOff>63500</xdr:colOff>
      <xdr:row>38</xdr:row>
      <xdr:rowOff>72428</xdr:rowOff>
    </xdr:to>
    <xdr:cxnSp macro="">
      <xdr:nvCxnSpPr>
        <xdr:cNvPr id="584" name="直線コネクタ 583"/>
        <xdr:cNvCxnSpPr/>
      </xdr:nvCxnSpPr>
      <xdr:spPr>
        <a:xfrm>
          <a:off x="21323300" y="6438633"/>
          <a:ext cx="838200" cy="1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56604</xdr:rowOff>
    </xdr:from>
    <xdr:to>
      <xdr:col>107</xdr:col>
      <xdr:colOff>101600</xdr:colOff>
      <xdr:row>37</xdr:row>
      <xdr:rowOff>158204</xdr:rowOff>
    </xdr:to>
    <xdr:sp macro="" textlink="">
      <xdr:nvSpPr>
        <xdr:cNvPr id="585" name="楕円 584"/>
        <xdr:cNvSpPr/>
      </xdr:nvSpPr>
      <xdr:spPr>
        <a:xfrm>
          <a:off x="20383500" y="64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94983</xdr:rowOff>
    </xdr:from>
    <xdr:to>
      <xdr:col>111</xdr:col>
      <xdr:colOff>177800</xdr:colOff>
      <xdr:row>37</xdr:row>
      <xdr:rowOff>107404</xdr:rowOff>
    </xdr:to>
    <xdr:cxnSp macro="">
      <xdr:nvCxnSpPr>
        <xdr:cNvPr id="586" name="直線コネクタ 585"/>
        <xdr:cNvCxnSpPr/>
      </xdr:nvCxnSpPr>
      <xdr:spPr>
        <a:xfrm flipV="1">
          <a:off x="20434300" y="6438633"/>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87" name="n_1aveValue【一般廃棄物処理施設】&#10;一人当たり有形固定資産（償却資産）額"/>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88" name="n_2aveValue【一般廃棄物処理施設】&#10;一人当たり有形固定資産（償却資産）額"/>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89" name="n_3aveValue【一般廃棄物処理施設】&#10;一人当たり有形固定資産（償却資産）額"/>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90" name="n_4aveValue【一般廃棄物処理施設】&#10;一人当たり有形固定資産（償却資産）額"/>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162310</xdr:rowOff>
    </xdr:from>
    <xdr:ext cx="599010" cy="259045"/>
    <xdr:sp macro="" textlink="">
      <xdr:nvSpPr>
        <xdr:cNvPr id="591" name="n_1mainValue【一般廃棄物処理施設】&#10;一人当たり有形固定資産（償却資産）額"/>
        <xdr:cNvSpPr txBox="1"/>
      </xdr:nvSpPr>
      <xdr:spPr>
        <a:xfrm>
          <a:off x="21011095" y="616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3281</xdr:rowOff>
    </xdr:from>
    <xdr:ext cx="599010" cy="259045"/>
    <xdr:sp macro="" textlink="">
      <xdr:nvSpPr>
        <xdr:cNvPr id="592" name="n_2mainValue【一般廃棄物処理施設】&#10;一人当たり有形固定資産（償却資産）額"/>
        <xdr:cNvSpPr txBox="1"/>
      </xdr:nvSpPr>
      <xdr:spPr>
        <a:xfrm>
          <a:off x="20134795" y="61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4" name="直線コネクタ 60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5" name="テキスト ボックス 60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6" name="直線コネクタ 60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7" name="テキスト ボックス 60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8" name="直線コネクタ 60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9" name="テキスト ボックス 60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0" name="直線コネクタ 60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1" name="テキスト ボックス 61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2" name="直線コネクタ 61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3" name="テキスト ボックス 61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4" name="直線コネクタ 61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5" name="テキスト ボックス 61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18" name="直線コネクタ 617"/>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19" name="【保健センター・保健所】&#10;有形固定資産減価償却率最小値テキスト"/>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20" name="直線コネクタ 619"/>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21" name="【保健センター・保健所】&#10;有形固定資産減価償却率最大値テキスト"/>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22" name="直線コネクタ 621"/>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23" name="【保健センター・保健所】&#10;有形固定資産減価償却率平均値テキスト"/>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24" name="フローチャート: 判断 623"/>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25" name="フローチャート: 判断 624"/>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26" name="フローチャート: 判断 625"/>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27" name="フローチャート: 判断 626"/>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28" name="フローチャート: 判断 627"/>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34" name="楕円 633"/>
        <xdr:cNvSpPr/>
      </xdr:nvSpPr>
      <xdr:spPr>
        <a:xfrm>
          <a:off x="162687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138265</xdr:rowOff>
    </xdr:from>
    <xdr:ext cx="405111" cy="259045"/>
    <xdr:sp macro="" textlink="">
      <xdr:nvSpPr>
        <xdr:cNvPr id="635" name="【保健センター・保健所】&#10;有形固定資産減価償却率該当値テキスト"/>
        <xdr:cNvSpPr txBox="1"/>
      </xdr:nvSpPr>
      <xdr:spPr>
        <a:xfrm>
          <a:off x="16357600"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636" name="楕円 635"/>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39188</xdr:rowOff>
    </xdr:from>
    <xdr:to>
      <xdr:col>85</xdr:col>
      <xdr:colOff>127000</xdr:colOff>
      <xdr:row>62</xdr:row>
      <xdr:rowOff>16328</xdr:rowOff>
    </xdr:to>
    <xdr:cxnSp macro="">
      <xdr:nvCxnSpPr>
        <xdr:cNvPr id="637" name="直線コネクタ 636"/>
        <xdr:cNvCxnSpPr/>
      </xdr:nvCxnSpPr>
      <xdr:spPr>
        <a:xfrm flipV="1">
          <a:off x="15481300" y="10497638"/>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638" name="楕円 637"/>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16328</xdr:rowOff>
    </xdr:to>
    <xdr:cxnSp macro="">
      <xdr:nvCxnSpPr>
        <xdr:cNvPr id="639" name="直線コネクタ 638"/>
        <xdr:cNvCxnSpPr/>
      </xdr:nvCxnSpPr>
      <xdr:spPr>
        <a:xfrm>
          <a:off x="14592300" y="106070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102688</xdr:rowOff>
    </xdr:from>
    <xdr:to>
      <xdr:col>72</xdr:col>
      <xdr:colOff>38100</xdr:colOff>
      <xdr:row>62</xdr:row>
      <xdr:rowOff>32838</xdr:rowOff>
    </xdr:to>
    <xdr:sp macro="" textlink="">
      <xdr:nvSpPr>
        <xdr:cNvPr id="640" name="楕円 639"/>
        <xdr:cNvSpPr/>
      </xdr:nvSpPr>
      <xdr:spPr>
        <a:xfrm>
          <a:off x="13652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61</xdr:row>
      <xdr:rowOff>153488</xdr:rowOff>
    </xdr:to>
    <xdr:cxnSp macro="">
      <xdr:nvCxnSpPr>
        <xdr:cNvPr id="641" name="直線コネクタ 640"/>
        <xdr:cNvCxnSpPr/>
      </xdr:nvCxnSpPr>
      <xdr:spPr>
        <a:xfrm flipV="1">
          <a:off x="13703300" y="106070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642" name="楕円 641"/>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153488</xdr:rowOff>
    </xdr:to>
    <xdr:cxnSp macro="">
      <xdr:nvCxnSpPr>
        <xdr:cNvPr id="643" name="直線コネクタ 642"/>
        <xdr:cNvCxnSpPr/>
      </xdr:nvCxnSpPr>
      <xdr:spPr>
        <a:xfrm>
          <a:off x="12814300" y="105841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44" name="n_1aveValue【保健センター・保健所】&#10;有形固定資産減価償却率"/>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45" name="n_2aveValue【保健センター・保健所】&#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46" name="n_3aveValue【保健センター・保健所】&#10;有形固定資産減価償却率"/>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47" name="n_4aveValue【保健センター・保健所】&#10;有形固定資産減価償却率"/>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648" name="n_1mainValue【保健センター・保健所】&#10;有形固定資産減価償却率"/>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649" name="n_2mainValue【保健センター・保健所】&#10;有形固定資産減価償却率"/>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23965</xdr:rowOff>
    </xdr:from>
    <xdr:ext cx="405111" cy="259045"/>
    <xdr:sp macro="" textlink="">
      <xdr:nvSpPr>
        <xdr:cNvPr id="650" name="n_3mainValue【保健センター・保健所】&#10;有形固定資産減価償却率"/>
        <xdr:cNvSpPr txBox="1"/>
      </xdr:nvSpPr>
      <xdr:spPr>
        <a:xfrm>
          <a:off x="13500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651" name="n_4mainValue【保健センター・保健所】&#10;有形固定資産減価償却率"/>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62" name="直線コネクタ 66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3" name="テキスト ボックス 66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4" name="直線コネクタ 6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5" name="テキスト ボックス 6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66" name="直線コネクタ 66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67" name="テキスト ボックス 66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71" name="直線コネクタ 670"/>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72" name="【保健センター・保健所】&#10;一人当たり面積最小値テキスト"/>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73" name="直線コネクタ 672"/>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74"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75" name="直線コネクタ 674"/>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76" name="【保健センター・保健所】&#10;一人当たり面積平均値テキスト"/>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77" name="フローチャート: 判断 676"/>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78" name="フローチャート: 判断 677"/>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79" name="フローチャート: 判断 678"/>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80" name="フローチャート: 判断 679"/>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81" name="フローチャート: 判断 680"/>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92075</xdr:rowOff>
    </xdr:from>
    <xdr:to>
      <xdr:col>116</xdr:col>
      <xdr:colOff>114300</xdr:colOff>
      <xdr:row>63</xdr:row>
      <xdr:rowOff>22225</xdr:rowOff>
    </xdr:to>
    <xdr:sp macro="" textlink="">
      <xdr:nvSpPr>
        <xdr:cNvPr id="687" name="楕円 686"/>
        <xdr:cNvSpPr/>
      </xdr:nvSpPr>
      <xdr:spPr>
        <a:xfrm>
          <a:off x="22110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7002</xdr:rowOff>
    </xdr:from>
    <xdr:ext cx="469744" cy="259045"/>
    <xdr:sp macro="" textlink="">
      <xdr:nvSpPr>
        <xdr:cNvPr id="688" name="【保健センター・保健所】&#10;一人当たり面積該当値テキスト"/>
        <xdr:cNvSpPr txBox="1"/>
      </xdr:nvSpPr>
      <xdr:spPr>
        <a:xfrm>
          <a:off x="22199600" y="1063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92075</xdr:rowOff>
    </xdr:from>
    <xdr:to>
      <xdr:col>112</xdr:col>
      <xdr:colOff>38100</xdr:colOff>
      <xdr:row>63</xdr:row>
      <xdr:rowOff>22225</xdr:rowOff>
    </xdr:to>
    <xdr:sp macro="" textlink="">
      <xdr:nvSpPr>
        <xdr:cNvPr id="689" name="楕円 688"/>
        <xdr:cNvSpPr/>
      </xdr:nvSpPr>
      <xdr:spPr>
        <a:xfrm>
          <a:off x="21272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142875</xdr:rowOff>
    </xdr:from>
    <xdr:to>
      <xdr:col>116</xdr:col>
      <xdr:colOff>63500</xdr:colOff>
      <xdr:row>62</xdr:row>
      <xdr:rowOff>142875</xdr:rowOff>
    </xdr:to>
    <xdr:cxnSp macro="">
      <xdr:nvCxnSpPr>
        <xdr:cNvPr id="690" name="直線コネクタ 689"/>
        <xdr:cNvCxnSpPr/>
      </xdr:nvCxnSpPr>
      <xdr:spPr>
        <a:xfrm>
          <a:off x="21323300" y="1077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92075</xdr:rowOff>
    </xdr:from>
    <xdr:to>
      <xdr:col>107</xdr:col>
      <xdr:colOff>101600</xdr:colOff>
      <xdr:row>63</xdr:row>
      <xdr:rowOff>22225</xdr:rowOff>
    </xdr:to>
    <xdr:sp macro="" textlink="">
      <xdr:nvSpPr>
        <xdr:cNvPr id="691" name="楕円 690"/>
        <xdr:cNvSpPr/>
      </xdr:nvSpPr>
      <xdr:spPr>
        <a:xfrm>
          <a:off x="20383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142875</xdr:rowOff>
    </xdr:from>
    <xdr:to>
      <xdr:col>111</xdr:col>
      <xdr:colOff>177800</xdr:colOff>
      <xdr:row>62</xdr:row>
      <xdr:rowOff>142875</xdr:rowOff>
    </xdr:to>
    <xdr:cxnSp macro="">
      <xdr:nvCxnSpPr>
        <xdr:cNvPr id="692" name="直線コネクタ 691"/>
        <xdr:cNvCxnSpPr/>
      </xdr:nvCxnSpPr>
      <xdr:spPr>
        <a:xfrm>
          <a:off x="20434300" y="1077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93" name="楕円 692"/>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142875</xdr:rowOff>
    </xdr:to>
    <xdr:cxnSp macro="">
      <xdr:nvCxnSpPr>
        <xdr:cNvPr id="694" name="直線コネクタ 693"/>
        <xdr:cNvCxnSpPr/>
      </xdr:nvCxnSpPr>
      <xdr:spPr>
        <a:xfrm>
          <a:off x="19545300" y="107670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695" name="楕円 694"/>
        <xdr:cNvSpPr/>
      </xdr:nvSpPr>
      <xdr:spPr>
        <a:xfrm>
          <a:off x="18605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696" name="直線コネクタ 695"/>
        <xdr:cNvCxnSpPr/>
      </xdr:nvCxnSpPr>
      <xdr:spPr>
        <a:xfrm>
          <a:off x="18656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697" name="n_1aveValue【保健センター・保健所】&#10;一人当たり面積"/>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698" name="n_2aveValue【保健センター・保健所】&#10;一人当たり面積"/>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99"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00" name="n_4aveValue【保健センター・保健所】&#10;一人当たり面積"/>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13352</xdr:rowOff>
    </xdr:from>
    <xdr:ext cx="469744" cy="259045"/>
    <xdr:sp macro="" textlink="">
      <xdr:nvSpPr>
        <xdr:cNvPr id="701" name="n_1mainValue【保健センター・保健所】&#10;一人当たり面積"/>
        <xdr:cNvSpPr txBox="1"/>
      </xdr:nvSpPr>
      <xdr:spPr>
        <a:xfrm>
          <a:off x="210757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13352</xdr:rowOff>
    </xdr:from>
    <xdr:ext cx="469744" cy="259045"/>
    <xdr:sp macro="" textlink="">
      <xdr:nvSpPr>
        <xdr:cNvPr id="702" name="n_2mainValue【保健センター・保健所】&#10;一人当たり面積"/>
        <xdr:cNvSpPr txBox="1"/>
      </xdr:nvSpPr>
      <xdr:spPr>
        <a:xfrm>
          <a:off x="20199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03" name="n_3mainValue【保健センター・保健所】&#10;一人当たり面積"/>
        <xdr:cNvSpPr txBox="1"/>
      </xdr:nvSpPr>
      <xdr:spPr>
        <a:xfrm>
          <a:off x="19310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04" name="n_4mainValue【保健センター・保健所】&#10;一人当たり面積"/>
        <xdr:cNvSpPr txBox="1"/>
      </xdr:nvSpPr>
      <xdr:spPr>
        <a:xfrm>
          <a:off x="18421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30" name="直線コネクタ 729"/>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31" name="【消防施設】&#10;有形固定資産減価償却率最小値テキスト"/>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32" name="直線コネクタ 731"/>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33"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34" name="直線コネクタ 733"/>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35" name="【消防施設】&#10;有形固定資産減価償却率平均値テキスト"/>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36" name="フローチャート: 判断 735"/>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37" name="フローチャート: 判断 736"/>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38" name="フローチャート: 判断 737"/>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39" name="フローチャート: 判断 738"/>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40" name="フローチャート: 判断 739"/>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67311</xdr:rowOff>
    </xdr:from>
    <xdr:to>
      <xdr:col>85</xdr:col>
      <xdr:colOff>177800</xdr:colOff>
      <xdr:row>81</xdr:row>
      <xdr:rowOff>168911</xdr:rowOff>
    </xdr:to>
    <xdr:sp macro="" textlink="">
      <xdr:nvSpPr>
        <xdr:cNvPr id="746" name="楕円 745"/>
        <xdr:cNvSpPr/>
      </xdr:nvSpPr>
      <xdr:spPr>
        <a:xfrm>
          <a:off x="16268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90188</xdr:rowOff>
    </xdr:from>
    <xdr:ext cx="405111" cy="259045"/>
    <xdr:sp macro="" textlink="">
      <xdr:nvSpPr>
        <xdr:cNvPr id="747" name="【消防施設】&#10;有形固定資産減価償却率該当値テキスト"/>
        <xdr:cNvSpPr txBox="1"/>
      </xdr:nvSpPr>
      <xdr:spPr>
        <a:xfrm>
          <a:off x="16357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31387</xdr:rowOff>
    </xdr:from>
    <xdr:to>
      <xdr:col>81</xdr:col>
      <xdr:colOff>101600</xdr:colOff>
      <xdr:row>81</xdr:row>
      <xdr:rowOff>132987</xdr:rowOff>
    </xdr:to>
    <xdr:sp macro="" textlink="">
      <xdr:nvSpPr>
        <xdr:cNvPr id="748" name="楕円 747"/>
        <xdr:cNvSpPr/>
      </xdr:nvSpPr>
      <xdr:spPr>
        <a:xfrm>
          <a:off x="15430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82187</xdr:rowOff>
    </xdr:from>
    <xdr:to>
      <xdr:col>85</xdr:col>
      <xdr:colOff>127000</xdr:colOff>
      <xdr:row>81</xdr:row>
      <xdr:rowOff>118111</xdr:rowOff>
    </xdr:to>
    <xdr:cxnSp macro="">
      <xdr:nvCxnSpPr>
        <xdr:cNvPr id="749" name="直線コネクタ 748"/>
        <xdr:cNvCxnSpPr/>
      </xdr:nvCxnSpPr>
      <xdr:spPr>
        <a:xfrm>
          <a:off x="15481300" y="139696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145687</xdr:rowOff>
    </xdr:from>
    <xdr:to>
      <xdr:col>76</xdr:col>
      <xdr:colOff>165100</xdr:colOff>
      <xdr:row>82</xdr:row>
      <xdr:rowOff>75837</xdr:rowOff>
    </xdr:to>
    <xdr:sp macro="" textlink="">
      <xdr:nvSpPr>
        <xdr:cNvPr id="750" name="楕円 749"/>
        <xdr:cNvSpPr/>
      </xdr:nvSpPr>
      <xdr:spPr>
        <a:xfrm>
          <a:off x="14541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82187</xdr:rowOff>
    </xdr:from>
    <xdr:to>
      <xdr:col>81</xdr:col>
      <xdr:colOff>50800</xdr:colOff>
      <xdr:row>82</xdr:row>
      <xdr:rowOff>25037</xdr:rowOff>
    </xdr:to>
    <xdr:cxnSp macro="">
      <xdr:nvCxnSpPr>
        <xdr:cNvPr id="751" name="直線コネクタ 750"/>
        <xdr:cNvCxnSpPr/>
      </xdr:nvCxnSpPr>
      <xdr:spPr>
        <a:xfrm flipV="1">
          <a:off x="14592300" y="139696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134257</xdr:rowOff>
    </xdr:from>
    <xdr:to>
      <xdr:col>72</xdr:col>
      <xdr:colOff>38100</xdr:colOff>
      <xdr:row>82</xdr:row>
      <xdr:rowOff>64407</xdr:rowOff>
    </xdr:to>
    <xdr:sp macro="" textlink="">
      <xdr:nvSpPr>
        <xdr:cNvPr id="752" name="楕円 751"/>
        <xdr:cNvSpPr/>
      </xdr:nvSpPr>
      <xdr:spPr>
        <a:xfrm>
          <a:off x="13652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13607</xdr:rowOff>
    </xdr:from>
    <xdr:to>
      <xdr:col>76</xdr:col>
      <xdr:colOff>114300</xdr:colOff>
      <xdr:row>82</xdr:row>
      <xdr:rowOff>25037</xdr:rowOff>
    </xdr:to>
    <xdr:cxnSp macro="">
      <xdr:nvCxnSpPr>
        <xdr:cNvPr id="753" name="直線コネクタ 752"/>
        <xdr:cNvCxnSpPr/>
      </xdr:nvCxnSpPr>
      <xdr:spPr>
        <a:xfrm>
          <a:off x="13703300" y="140725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144055</xdr:rowOff>
    </xdr:from>
    <xdr:to>
      <xdr:col>67</xdr:col>
      <xdr:colOff>101600</xdr:colOff>
      <xdr:row>82</xdr:row>
      <xdr:rowOff>74205</xdr:rowOff>
    </xdr:to>
    <xdr:sp macro="" textlink="">
      <xdr:nvSpPr>
        <xdr:cNvPr id="754" name="楕円 753"/>
        <xdr:cNvSpPr/>
      </xdr:nvSpPr>
      <xdr:spPr>
        <a:xfrm>
          <a:off x="12763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xdr:rowOff>
    </xdr:from>
    <xdr:to>
      <xdr:col>71</xdr:col>
      <xdr:colOff>177800</xdr:colOff>
      <xdr:row>82</xdr:row>
      <xdr:rowOff>23405</xdr:rowOff>
    </xdr:to>
    <xdr:cxnSp macro="">
      <xdr:nvCxnSpPr>
        <xdr:cNvPr id="755" name="直線コネクタ 754"/>
        <xdr:cNvCxnSpPr/>
      </xdr:nvCxnSpPr>
      <xdr:spPr>
        <a:xfrm flipV="1">
          <a:off x="12814300" y="140725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56" name="n_1aveValue【消防施設】&#10;有形固定資産減価償却率"/>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57" name="n_2aveValue【消防施設】&#10;有形固定資産減価償却率"/>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58" name="n_3aveValue【消防施設】&#10;有形固定資産減価償却率"/>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59"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149514</xdr:rowOff>
    </xdr:from>
    <xdr:ext cx="405111" cy="259045"/>
    <xdr:sp macro="" textlink="">
      <xdr:nvSpPr>
        <xdr:cNvPr id="760" name="n_1mainValue【消防施設】&#10;有形固定資産減価償却率"/>
        <xdr:cNvSpPr txBox="1"/>
      </xdr:nvSpPr>
      <xdr:spPr>
        <a:xfrm>
          <a:off x="15266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761" name="n_2mainValue【消防施設】&#10;有形固定資産減価償却率"/>
        <xdr:cNvSpPr txBox="1"/>
      </xdr:nvSpPr>
      <xdr:spPr>
        <a:xfrm>
          <a:off x="14389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80934</xdr:rowOff>
    </xdr:from>
    <xdr:ext cx="405111" cy="259045"/>
    <xdr:sp macro="" textlink="">
      <xdr:nvSpPr>
        <xdr:cNvPr id="762" name="n_3mainValue【消防施設】&#10;有形固定資産減価償却率"/>
        <xdr:cNvSpPr txBox="1"/>
      </xdr:nvSpPr>
      <xdr:spPr>
        <a:xfrm>
          <a:off x="13500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90732</xdr:rowOff>
    </xdr:from>
    <xdr:ext cx="405111" cy="259045"/>
    <xdr:sp macro="" textlink="">
      <xdr:nvSpPr>
        <xdr:cNvPr id="763" name="n_4mainValue【消防施設】&#10;有形固定資産減価償却率"/>
        <xdr:cNvSpPr txBox="1"/>
      </xdr:nvSpPr>
      <xdr:spPr>
        <a:xfrm>
          <a:off x="12611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4" name="直線コネクタ 7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5" name="テキスト ボックス 7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6" name="直線コネクタ 7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7" name="テキスト ボックス 7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8" name="直線コネクタ 7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9" name="テキスト ボックス 7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0" name="直線コネクタ 7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1" name="テキスト ボックス 7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85" name="直線コネクタ 784"/>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7" name="直線コネクタ 78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788" name="【消防施設】&#10;一人当たり面積最大値テキスト"/>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789" name="直線コネクタ 788"/>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790" name="【消防施設】&#10;一人当たり面積平均値テキスト"/>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91" name="フローチャート: 判断 790"/>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792" name="フローチャート: 判断 791"/>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793" name="フローチャート: 判断 792"/>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94" name="フローチャート: 判断 793"/>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795" name="フローチャート: 判断 794"/>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1" name="楕円 800"/>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802" name="【消防施設】&#10;一人当たり面積該当値テキスト"/>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46737</xdr:rowOff>
    </xdr:from>
    <xdr:to>
      <xdr:col>112</xdr:col>
      <xdr:colOff>38100</xdr:colOff>
      <xdr:row>84</xdr:row>
      <xdr:rowOff>148337</xdr:rowOff>
    </xdr:to>
    <xdr:sp macro="" textlink="">
      <xdr:nvSpPr>
        <xdr:cNvPr id="803" name="楕円 802"/>
        <xdr:cNvSpPr/>
      </xdr:nvSpPr>
      <xdr:spPr>
        <a:xfrm>
          <a:off x="21272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97537</xdr:rowOff>
    </xdr:from>
    <xdr:to>
      <xdr:col>116</xdr:col>
      <xdr:colOff>63500</xdr:colOff>
      <xdr:row>84</xdr:row>
      <xdr:rowOff>97537</xdr:rowOff>
    </xdr:to>
    <xdr:cxnSp macro="">
      <xdr:nvCxnSpPr>
        <xdr:cNvPr id="804" name="直線コネクタ 803"/>
        <xdr:cNvCxnSpPr/>
      </xdr:nvCxnSpPr>
      <xdr:spPr>
        <a:xfrm>
          <a:off x="21323300" y="14499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805" name="楕円 804"/>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124968</xdr:rowOff>
    </xdr:to>
    <xdr:cxnSp macro="">
      <xdr:nvCxnSpPr>
        <xdr:cNvPr id="806" name="直線コネクタ 805"/>
        <xdr:cNvCxnSpPr/>
      </xdr:nvCxnSpPr>
      <xdr:spPr>
        <a:xfrm flipV="1">
          <a:off x="20434300" y="14499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74168</xdr:rowOff>
    </xdr:from>
    <xdr:to>
      <xdr:col>102</xdr:col>
      <xdr:colOff>165100</xdr:colOff>
      <xdr:row>85</xdr:row>
      <xdr:rowOff>4318</xdr:rowOff>
    </xdr:to>
    <xdr:sp macro="" textlink="">
      <xdr:nvSpPr>
        <xdr:cNvPr id="807" name="楕円 806"/>
        <xdr:cNvSpPr/>
      </xdr:nvSpPr>
      <xdr:spPr>
        <a:xfrm>
          <a:off x="19494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124968</xdr:rowOff>
    </xdr:from>
    <xdr:to>
      <xdr:col>107</xdr:col>
      <xdr:colOff>50800</xdr:colOff>
      <xdr:row>84</xdr:row>
      <xdr:rowOff>124968</xdr:rowOff>
    </xdr:to>
    <xdr:cxnSp macro="">
      <xdr:nvCxnSpPr>
        <xdr:cNvPr id="808" name="直線コネクタ 807"/>
        <xdr:cNvCxnSpPr/>
      </xdr:nvCxnSpPr>
      <xdr:spPr>
        <a:xfrm>
          <a:off x="19545300" y="1452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09" name="楕円 808"/>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124968</xdr:rowOff>
    </xdr:from>
    <xdr:to>
      <xdr:col>102</xdr:col>
      <xdr:colOff>114300</xdr:colOff>
      <xdr:row>84</xdr:row>
      <xdr:rowOff>129539</xdr:rowOff>
    </xdr:to>
    <xdr:cxnSp macro="">
      <xdr:nvCxnSpPr>
        <xdr:cNvPr id="810" name="直線コネクタ 809"/>
        <xdr:cNvCxnSpPr/>
      </xdr:nvCxnSpPr>
      <xdr:spPr>
        <a:xfrm flipV="1">
          <a:off x="18656300" y="1452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139464</xdr:rowOff>
    </xdr:from>
    <xdr:ext cx="469744" cy="259045"/>
    <xdr:sp macro="" textlink="">
      <xdr:nvSpPr>
        <xdr:cNvPr id="811" name="n_1aveValue【消防施設】&#10;一人当たり面積"/>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812" name="n_2aveValue【消防施設】&#10;一人当たり面積"/>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813" name="n_3aveValue【消防施設】&#10;一人当たり面積"/>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814" name="n_4ave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164864</xdr:rowOff>
    </xdr:from>
    <xdr:ext cx="469744" cy="259045"/>
    <xdr:sp macro="" textlink="">
      <xdr:nvSpPr>
        <xdr:cNvPr id="815" name="n_1mainValue【消防施設】&#10;一人当たり面積"/>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816" name="n_2mainValue【消防施設】&#10;一人当たり面積"/>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166895</xdr:rowOff>
    </xdr:from>
    <xdr:ext cx="469744" cy="259045"/>
    <xdr:sp macro="" textlink="">
      <xdr:nvSpPr>
        <xdr:cNvPr id="817" name="n_3mainValue【消防施設】&#10;一人当たり面積"/>
        <xdr:cNvSpPr txBox="1"/>
      </xdr:nvSpPr>
      <xdr:spPr>
        <a:xfrm>
          <a:off x="19310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25416</xdr:rowOff>
    </xdr:from>
    <xdr:ext cx="469744" cy="259045"/>
    <xdr:sp macro="" textlink="">
      <xdr:nvSpPr>
        <xdr:cNvPr id="818" name="n_4mainValue【消防施設】&#10;一人当たり面積"/>
        <xdr:cNvSpPr txBox="1"/>
      </xdr:nvSpPr>
      <xdr:spPr>
        <a:xfrm>
          <a:off x="18421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0" name="直線コネクタ 8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1" name="テキスト ボックス 83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2" name="直線コネクタ 8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3" name="テキスト ボックス 8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4" name="直線コネクタ 8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5" name="テキスト ボックス 8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6" name="直線コネクタ 8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7" name="テキスト ボックス 8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8" name="直線コネクタ 8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9" name="テキスト ボックス 8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0" name="直線コネクタ 8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1" name="テキスト ボックス 84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2" name="直線コネクタ 8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44" name="直線コネクタ 843"/>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45" name="【庁舎】&#10;有形固定資産減価償却率最小値テキスト"/>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46" name="直線コネクタ 845"/>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47" name="【庁舎】&#10;有形固定資産減価償却率最大値テキスト"/>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48" name="直線コネクタ 847"/>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49" name="【庁舎】&#10;有形固定資産減価償却率平均値テキスト"/>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50" name="フローチャート: 判断 849"/>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51" name="フローチャート: 判断 850"/>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52" name="フローチャート: 判断 851"/>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3" name="フローチャート: 判断 852"/>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54" name="フローチャート: 判断 853"/>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5" name="テキスト ボックス 8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6" name="テキスト ボックス 8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7" name="テキスト ボックス 8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8" name="テキスト ボックス 8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9" name="テキスト ボックス 8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860" name="楕円 859"/>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861" name="【庁舎】&#10;有形固定資産減価償却率該当値テキスト"/>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28666</xdr:rowOff>
    </xdr:from>
    <xdr:to>
      <xdr:col>81</xdr:col>
      <xdr:colOff>101600</xdr:colOff>
      <xdr:row>106</xdr:row>
      <xdr:rowOff>130266</xdr:rowOff>
    </xdr:to>
    <xdr:sp macro="" textlink="">
      <xdr:nvSpPr>
        <xdr:cNvPr id="862" name="楕円 861"/>
        <xdr:cNvSpPr/>
      </xdr:nvSpPr>
      <xdr:spPr>
        <a:xfrm>
          <a:off x="15430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103958</xdr:rowOff>
    </xdr:to>
    <xdr:cxnSp macro="">
      <xdr:nvCxnSpPr>
        <xdr:cNvPr id="863" name="直線コネクタ 862"/>
        <xdr:cNvCxnSpPr/>
      </xdr:nvCxnSpPr>
      <xdr:spPr>
        <a:xfrm>
          <a:off x="15481300" y="182531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167458</xdr:rowOff>
    </xdr:from>
    <xdr:to>
      <xdr:col>76</xdr:col>
      <xdr:colOff>165100</xdr:colOff>
      <xdr:row>106</xdr:row>
      <xdr:rowOff>97608</xdr:rowOff>
    </xdr:to>
    <xdr:sp macro="" textlink="">
      <xdr:nvSpPr>
        <xdr:cNvPr id="864" name="楕円 863"/>
        <xdr:cNvSpPr/>
      </xdr:nvSpPr>
      <xdr:spPr>
        <a:xfrm>
          <a:off x="14541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46808</xdr:rowOff>
    </xdr:from>
    <xdr:to>
      <xdr:col>81</xdr:col>
      <xdr:colOff>50800</xdr:colOff>
      <xdr:row>106</xdr:row>
      <xdr:rowOff>79466</xdr:rowOff>
    </xdr:to>
    <xdr:cxnSp macro="">
      <xdr:nvCxnSpPr>
        <xdr:cNvPr id="865" name="直線コネクタ 864"/>
        <xdr:cNvCxnSpPr/>
      </xdr:nvCxnSpPr>
      <xdr:spPr>
        <a:xfrm>
          <a:off x="14592300" y="182205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866" name="楕円 865"/>
        <xdr:cNvSpPr/>
      </xdr:nvSpPr>
      <xdr:spPr>
        <a:xfrm>
          <a:off x="1365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46808</xdr:rowOff>
    </xdr:to>
    <xdr:cxnSp macro="">
      <xdr:nvCxnSpPr>
        <xdr:cNvPr id="867" name="直線コネクタ 866"/>
        <xdr:cNvCxnSpPr/>
      </xdr:nvCxnSpPr>
      <xdr:spPr>
        <a:xfrm>
          <a:off x="13703300" y="1818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152763</xdr:rowOff>
    </xdr:from>
    <xdr:to>
      <xdr:col>67</xdr:col>
      <xdr:colOff>101600</xdr:colOff>
      <xdr:row>107</xdr:row>
      <xdr:rowOff>82913</xdr:rowOff>
    </xdr:to>
    <xdr:sp macro="" textlink="">
      <xdr:nvSpPr>
        <xdr:cNvPr id="868" name="楕円 867"/>
        <xdr:cNvSpPr/>
      </xdr:nvSpPr>
      <xdr:spPr>
        <a:xfrm>
          <a:off x="12763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107</xdr:row>
      <xdr:rowOff>32113</xdr:rowOff>
    </xdr:to>
    <xdr:cxnSp macro="">
      <xdr:nvCxnSpPr>
        <xdr:cNvPr id="869" name="直線コネクタ 868"/>
        <xdr:cNvCxnSpPr/>
      </xdr:nvCxnSpPr>
      <xdr:spPr>
        <a:xfrm flipV="1">
          <a:off x="12814300" y="18189484"/>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70"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71" name="n_2aveValue【庁舎】&#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72"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73" name="n_4aveValue【庁舎】&#10;有形固定資産減価償却率"/>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121393</xdr:rowOff>
    </xdr:from>
    <xdr:ext cx="405111" cy="259045"/>
    <xdr:sp macro="" textlink="">
      <xdr:nvSpPr>
        <xdr:cNvPr id="874" name="n_1mainValue【庁舎】&#10;有形固定資産減価償却率"/>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88735</xdr:rowOff>
    </xdr:from>
    <xdr:ext cx="405111" cy="259045"/>
    <xdr:sp macro="" textlink="">
      <xdr:nvSpPr>
        <xdr:cNvPr id="875" name="n_2mainValue【庁舎】&#10;有形固定資産減価償却率"/>
        <xdr:cNvSpPr txBox="1"/>
      </xdr:nvSpPr>
      <xdr:spPr>
        <a:xfrm>
          <a:off x="14389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macro="" textlink="">
      <xdr:nvSpPr>
        <xdr:cNvPr id="876" name="n_3mainValue【庁舎】&#10;有形固定資産減価償却率"/>
        <xdr:cNvSpPr txBox="1"/>
      </xdr:nvSpPr>
      <xdr:spPr>
        <a:xfrm>
          <a:off x="13500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74040</xdr:rowOff>
    </xdr:from>
    <xdr:ext cx="405111" cy="259045"/>
    <xdr:sp macro="" textlink="">
      <xdr:nvSpPr>
        <xdr:cNvPr id="877" name="n_4mainValue【庁舎】&#10;有形固定資産減価償却率"/>
        <xdr:cNvSpPr txBox="1"/>
      </xdr:nvSpPr>
      <xdr:spPr>
        <a:xfrm>
          <a:off x="12611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8" name="正方形/長方形 8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9" name="正方形/長方形 8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0" name="正方形/長方形 8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1" name="正方形/長方形 8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2" name="正方形/長方形 8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3" name="正方形/長方形 8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4" name="正方形/長方形 8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5" name="正方形/長方形 8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6" name="テキスト ボックス 8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7" name="直線コネクタ 8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8" name="直線コネクタ 88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9" name="テキスト ボックス 88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0" name="直線コネクタ 88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1" name="テキスト ボックス 89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2" name="直線コネクタ 89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3" name="テキスト ボックス 89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4" name="直線コネクタ 89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5" name="テキスト ボックス 89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6" name="直線コネクタ 89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7" name="テキスト ボックス 89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8" name="直線コネクタ 89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9" name="テキスト ボックス 89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03" name="直線コネクタ 902"/>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04"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05" name="直線コネクタ 904"/>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06"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07" name="直線コネクタ 906"/>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908" name="【庁舎】&#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09" name="フローチャート: 判断 908"/>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10" name="フローチャート: 判断 909"/>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11" name="フローチャート: 判断 910"/>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12" name="フローチャート: 判断 911"/>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13" name="フローチャート: 判断 912"/>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19" name="楕円 918"/>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920" name="【庁舎】&#10;一人当たり面積該当値テキスト"/>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87449</xdr:rowOff>
    </xdr:from>
    <xdr:to>
      <xdr:col>112</xdr:col>
      <xdr:colOff>38100</xdr:colOff>
      <xdr:row>107</xdr:row>
      <xdr:rowOff>17599</xdr:rowOff>
    </xdr:to>
    <xdr:sp macro="" textlink="">
      <xdr:nvSpPr>
        <xdr:cNvPr id="921" name="楕円 920"/>
        <xdr:cNvSpPr/>
      </xdr:nvSpPr>
      <xdr:spPr>
        <a:xfrm>
          <a:off x="2127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106</xdr:row>
      <xdr:rowOff>141514</xdr:rowOff>
    </xdr:to>
    <xdr:cxnSp macro="">
      <xdr:nvCxnSpPr>
        <xdr:cNvPr id="922" name="直線コネクタ 921"/>
        <xdr:cNvCxnSpPr/>
      </xdr:nvCxnSpPr>
      <xdr:spPr>
        <a:xfrm>
          <a:off x="21323300" y="183119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923" name="楕円 922"/>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138249</xdr:rowOff>
    </xdr:to>
    <xdr:cxnSp macro="">
      <xdr:nvCxnSpPr>
        <xdr:cNvPr id="924" name="直線コネクタ 923"/>
        <xdr:cNvCxnSpPr/>
      </xdr:nvCxnSpPr>
      <xdr:spPr>
        <a:xfrm>
          <a:off x="20434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925" name="楕円 924"/>
        <xdr:cNvSpPr/>
      </xdr:nvSpPr>
      <xdr:spPr>
        <a:xfrm>
          <a:off x="19494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134982</xdr:rowOff>
    </xdr:from>
    <xdr:to>
      <xdr:col>107</xdr:col>
      <xdr:colOff>50800</xdr:colOff>
      <xdr:row>106</xdr:row>
      <xdr:rowOff>138249</xdr:rowOff>
    </xdr:to>
    <xdr:cxnSp macro="">
      <xdr:nvCxnSpPr>
        <xdr:cNvPr id="926" name="直線コネクタ 925"/>
        <xdr:cNvCxnSpPr/>
      </xdr:nvCxnSpPr>
      <xdr:spPr>
        <a:xfrm>
          <a:off x="19545300" y="183086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927" name="楕円 926"/>
        <xdr:cNvSpPr/>
      </xdr:nvSpPr>
      <xdr:spPr>
        <a:xfrm>
          <a:off x="18605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131718</xdr:rowOff>
    </xdr:from>
    <xdr:to>
      <xdr:col>102</xdr:col>
      <xdr:colOff>114300</xdr:colOff>
      <xdr:row>106</xdr:row>
      <xdr:rowOff>134982</xdr:rowOff>
    </xdr:to>
    <xdr:cxnSp macro="">
      <xdr:nvCxnSpPr>
        <xdr:cNvPr id="928" name="直線コネクタ 927"/>
        <xdr:cNvCxnSpPr/>
      </xdr:nvCxnSpPr>
      <xdr:spPr>
        <a:xfrm>
          <a:off x="18656300" y="183054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929" name="n_1aveValue【庁舎】&#10;一人当たり面積"/>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930" name="n_2aveValue【庁舎】&#10;一人当たり面積"/>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931" name="n_3aveValue【庁舎】&#10;一人当たり面積"/>
        <xdr:cNvSpPr txBox="1"/>
      </xdr:nvSpPr>
      <xdr:spPr>
        <a:xfrm>
          <a:off x="19310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32"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8726</xdr:rowOff>
    </xdr:from>
    <xdr:ext cx="469744" cy="259045"/>
    <xdr:sp macro="" textlink="">
      <xdr:nvSpPr>
        <xdr:cNvPr id="933" name="n_1mainValue【庁舎】&#10;一人当たり面積"/>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934" name="n_2mainValue【庁舎】&#10;一人当たり面積"/>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935" name="n_3mainValue【庁舎】&#10;一人当たり面積"/>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2195</xdr:rowOff>
    </xdr:from>
    <xdr:ext cx="469744" cy="259045"/>
    <xdr:sp macro="" textlink="">
      <xdr:nvSpPr>
        <xdr:cNvPr id="936" name="n_4mainValue【庁舎】&#10;一人当たり面積"/>
        <xdr:cNvSpPr txBox="1"/>
      </xdr:nvSpPr>
      <xdr:spPr>
        <a:xfrm>
          <a:off x="18421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前頁に記載のとおり。</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人口増加等による税収の伸び等により、類似団体平均（</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0.74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）、宮城県平均（</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0.55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）を上回る水準を維持している。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今後も、税収をはじめとした歳入の確保に努めるとともに、効率的な行政運営による歳出削減を行い、財政基盤の強化を図っていく。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xdr:cNvCxnSpPr/>
      </xdr:nvCxnSpPr>
      <xdr:spPr>
        <a:xfrm flipV="1">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xdr:cNvCxnSpPr/>
      </xdr:nvCxnSpPr>
      <xdr:spPr>
        <a:xfrm flipV="1">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127000</xdr:rowOff>
    </xdr:to>
    <xdr:cxnSp macro="">
      <xdr:nvCxnSpPr>
        <xdr:cNvPr id="75" name="直線コネクタ 74"/>
        <xdr:cNvCxnSpPr/>
      </xdr:nvCxnSpPr>
      <xdr:spPr>
        <a:xfrm flipV="1">
          <a:off x="2336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147108</xdr:rowOff>
    </xdr:to>
    <xdr:cxnSp macro="">
      <xdr:nvCxnSpPr>
        <xdr:cNvPr id="78" name="直線コネクタ 77"/>
        <xdr:cNvCxnSpPr/>
      </xdr:nvCxnSpPr>
      <xdr:spPr>
        <a:xfrm flipV="1">
          <a:off x="1447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令和元</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ポイント上昇した。これは、経常経費充当一般財源の額が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百万円増加したためである。増加した要因は、物件費及び扶助費の伸びが主な要因となっている。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前年度に引き続き、宮城県平均（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％）を下回る水準を維持しているものの、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93.9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を上回る水準となっており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今後は既存の経常経費の更なる圧縮を図るとともに、事務事業の選択と集中によって限られた財源の有効かつ効率的な執行に努め、同比率を改善していく。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169926</xdr:rowOff>
    </xdr:to>
    <xdr:cxnSp macro="">
      <xdr:nvCxnSpPr>
        <xdr:cNvPr id="130" name="直線コネクタ 129"/>
        <xdr:cNvCxnSpPr/>
      </xdr:nvCxnSpPr>
      <xdr:spPr>
        <a:xfrm>
          <a:off x="4114800" y="1069848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62</xdr:row>
      <xdr:rowOff>68580</xdr:rowOff>
    </xdr:to>
    <xdr:cxnSp macro="">
      <xdr:nvCxnSpPr>
        <xdr:cNvPr id="133" name="直線コネクタ 132"/>
        <xdr:cNvCxnSpPr/>
      </xdr:nvCxnSpPr>
      <xdr:spPr>
        <a:xfrm>
          <a:off x="3225800" y="106791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34798</xdr:rowOff>
    </xdr:from>
    <xdr:to>
      <xdr:col>15</xdr:col>
      <xdr:colOff>82550</xdr:colOff>
      <xdr:row>62</xdr:row>
      <xdr:rowOff>49276</xdr:rowOff>
    </xdr:to>
    <xdr:cxnSp macro="">
      <xdr:nvCxnSpPr>
        <xdr:cNvPr id="136" name="直線コネクタ 135"/>
        <xdr:cNvCxnSpPr/>
      </xdr:nvCxnSpPr>
      <xdr:spPr>
        <a:xfrm>
          <a:off x="2336800" y="106646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62</xdr:row>
      <xdr:rowOff>34798</xdr:rowOff>
    </xdr:to>
    <xdr:cxnSp macro="">
      <xdr:nvCxnSpPr>
        <xdr:cNvPr id="139" name="直線コネクタ 138"/>
        <xdr:cNvCxnSpPr/>
      </xdr:nvCxnSpPr>
      <xdr:spPr>
        <a:xfrm>
          <a:off x="1447800" y="1059713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9" name="楕円 148"/>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91203</xdr:rowOff>
    </xdr:from>
    <xdr:ext cx="762000" cy="259045"/>
    <xdr:sp macro="" textlink="">
      <xdr:nvSpPr>
        <xdr:cNvPr id="150" name="財政構造の弾力性該当値テキスト"/>
        <xdr:cNvSpPr txBox="1"/>
      </xdr:nvSpPr>
      <xdr:spPr>
        <a:xfrm>
          <a:off x="5041900" y="1072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1" name="楕円 150"/>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2" name="テキスト ボックス 151"/>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3" name="楕円 152"/>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110253</xdr:rowOff>
    </xdr:from>
    <xdr:ext cx="762000" cy="259045"/>
    <xdr:sp macro="" textlink="">
      <xdr:nvSpPr>
        <xdr:cNvPr id="154" name="テキスト ボックス 153"/>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155448</xdr:rowOff>
    </xdr:from>
    <xdr:to>
      <xdr:col>11</xdr:col>
      <xdr:colOff>82550</xdr:colOff>
      <xdr:row>62</xdr:row>
      <xdr:rowOff>85598</xdr:rowOff>
    </xdr:to>
    <xdr:sp macro="" textlink="">
      <xdr:nvSpPr>
        <xdr:cNvPr id="155" name="楕円 154"/>
        <xdr:cNvSpPr/>
      </xdr:nvSpPr>
      <xdr:spPr>
        <a:xfrm>
          <a:off x="2286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56" name="テキスト ボックス 155"/>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7" name="楕円 156"/>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58" name="テキスト ボックス 157"/>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前年度比で人口は増加しているものの、人件費・物件費等も増加したことから、令和元年度の人口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132,016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前年度に引き続き、宮城県平均（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165,709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円）を下回り、全国平均（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135,880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円）についても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円下回ることが出来た。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引き続き、物件費等については、必要な質と量を維持しながら、継続的な見直しに取り組んでいく。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63520</xdr:rowOff>
    </xdr:from>
    <xdr:to>
      <xdr:col>23</xdr:col>
      <xdr:colOff>133350</xdr:colOff>
      <xdr:row>84</xdr:row>
      <xdr:rowOff>155197</xdr:rowOff>
    </xdr:to>
    <xdr:cxnSp macro="">
      <xdr:nvCxnSpPr>
        <xdr:cNvPr id="191" name="直線コネクタ 190"/>
        <xdr:cNvCxnSpPr/>
      </xdr:nvCxnSpPr>
      <xdr:spPr>
        <a:xfrm>
          <a:off x="4114800" y="14465320"/>
          <a:ext cx="838200" cy="9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11463</xdr:rowOff>
    </xdr:from>
    <xdr:to>
      <xdr:col>19</xdr:col>
      <xdr:colOff>133350</xdr:colOff>
      <xdr:row>84</xdr:row>
      <xdr:rowOff>63520</xdr:rowOff>
    </xdr:to>
    <xdr:cxnSp macro="">
      <xdr:nvCxnSpPr>
        <xdr:cNvPr id="194" name="直線コネクタ 193"/>
        <xdr:cNvCxnSpPr/>
      </xdr:nvCxnSpPr>
      <xdr:spPr>
        <a:xfrm>
          <a:off x="3225800" y="14413263"/>
          <a:ext cx="889000" cy="5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11463</xdr:rowOff>
    </xdr:from>
    <xdr:to>
      <xdr:col>15</xdr:col>
      <xdr:colOff>82550</xdr:colOff>
      <xdr:row>84</xdr:row>
      <xdr:rowOff>62072</xdr:rowOff>
    </xdr:to>
    <xdr:cxnSp macro="">
      <xdr:nvCxnSpPr>
        <xdr:cNvPr id="197" name="直線コネクタ 196"/>
        <xdr:cNvCxnSpPr/>
      </xdr:nvCxnSpPr>
      <xdr:spPr>
        <a:xfrm flipV="1">
          <a:off x="2336800" y="14413263"/>
          <a:ext cx="889000" cy="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19394</xdr:rowOff>
    </xdr:from>
    <xdr:to>
      <xdr:col>11</xdr:col>
      <xdr:colOff>31750</xdr:colOff>
      <xdr:row>84</xdr:row>
      <xdr:rowOff>62072</xdr:rowOff>
    </xdr:to>
    <xdr:cxnSp macro="">
      <xdr:nvCxnSpPr>
        <xdr:cNvPr id="200" name="直線コネクタ 199"/>
        <xdr:cNvCxnSpPr/>
      </xdr:nvCxnSpPr>
      <xdr:spPr>
        <a:xfrm>
          <a:off x="1447800" y="14421194"/>
          <a:ext cx="889000" cy="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104397</xdr:rowOff>
    </xdr:from>
    <xdr:to>
      <xdr:col>23</xdr:col>
      <xdr:colOff>184150</xdr:colOff>
      <xdr:row>85</xdr:row>
      <xdr:rowOff>34547</xdr:rowOff>
    </xdr:to>
    <xdr:sp macro="" textlink="">
      <xdr:nvSpPr>
        <xdr:cNvPr id="210" name="楕円 209"/>
        <xdr:cNvSpPr/>
      </xdr:nvSpPr>
      <xdr:spPr>
        <a:xfrm>
          <a:off x="4902200" y="145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76474</xdr:rowOff>
    </xdr:from>
    <xdr:ext cx="762000" cy="259045"/>
    <xdr:sp macro="" textlink="">
      <xdr:nvSpPr>
        <xdr:cNvPr id="211" name="人件費・物件費等の状況該当値テキスト"/>
        <xdr:cNvSpPr txBox="1"/>
      </xdr:nvSpPr>
      <xdr:spPr>
        <a:xfrm>
          <a:off x="5041900" y="1447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12720</xdr:rowOff>
    </xdr:from>
    <xdr:to>
      <xdr:col>19</xdr:col>
      <xdr:colOff>184150</xdr:colOff>
      <xdr:row>84</xdr:row>
      <xdr:rowOff>114320</xdr:rowOff>
    </xdr:to>
    <xdr:sp macro="" textlink="">
      <xdr:nvSpPr>
        <xdr:cNvPr id="212" name="楕円 211"/>
        <xdr:cNvSpPr/>
      </xdr:nvSpPr>
      <xdr:spPr>
        <a:xfrm>
          <a:off x="4064000" y="144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99097</xdr:rowOff>
    </xdr:from>
    <xdr:ext cx="736600" cy="259045"/>
    <xdr:sp macro="" textlink="">
      <xdr:nvSpPr>
        <xdr:cNvPr id="213" name="テキスト ボックス 212"/>
        <xdr:cNvSpPr txBox="1"/>
      </xdr:nvSpPr>
      <xdr:spPr>
        <a:xfrm>
          <a:off x="3733800" y="1450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132113</xdr:rowOff>
    </xdr:from>
    <xdr:to>
      <xdr:col>15</xdr:col>
      <xdr:colOff>133350</xdr:colOff>
      <xdr:row>84</xdr:row>
      <xdr:rowOff>62263</xdr:rowOff>
    </xdr:to>
    <xdr:sp macro="" textlink="">
      <xdr:nvSpPr>
        <xdr:cNvPr id="214" name="楕円 213"/>
        <xdr:cNvSpPr/>
      </xdr:nvSpPr>
      <xdr:spPr>
        <a:xfrm>
          <a:off x="3175000" y="143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47040</xdr:rowOff>
    </xdr:from>
    <xdr:ext cx="762000" cy="259045"/>
    <xdr:sp macro="" textlink="">
      <xdr:nvSpPr>
        <xdr:cNvPr id="215" name="テキスト ボックス 214"/>
        <xdr:cNvSpPr txBox="1"/>
      </xdr:nvSpPr>
      <xdr:spPr>
        <a:xfrm>
          <a:off x="2844800" y="14448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11272</xdr:rowOff>
    </xdr:from>
    <xdr:to>
      <xdr:col>11</xdr:col>
      <xdr:colOff>82550</xdr:colOff>
      <xdr:row>84</xdr:row>
      <xdr:rowOff>112872</xdr:rowOff>
    </xdr:to>
    <xdr:sp macro="" textlink="">
      <xdr:nvSpPr>
        <xdr:cNvPr id="216" name="楕円 215"/>
        <xdr:cNvSpPr/>
      </xdr:nvSpPr>
      <xdr:spPr>
        <a:xfrm>
          <a:off x="2286000" y="144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97649</xdr:rowOff>
    </xdr:from>
    <xdr:ext cx="762000" cy="259045"/>
    <xdr:sp macro="" textlink="">
      <xdr:nvSpPr>
        <xdr:cNvPr id="217" name="テキスト ボックス 216"/>
        <xdr:cNvSpPr txBox="1"/>
      </xdr:nvSpPr>
      <xdr:spPr>
        <a:xfrm>
          <a:off x="1955800" y="144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140044</xdr:rowOff>
    </xdr:from>
    <xdr:to>
      <xdr:col>7</xdr:col>
      <xdr:colOff>31750</xdr:colOff>
      <xdr:row>84</xdr:row>
      <xdr:rowOff>70194</xdr:rowOff>
    </xdr:to>
    <xdr:sp macro="" textlink="">
      <xdr:nvSpPr>
        <xdr:cNvPr id="218" name="楕円 217"/>
        <xdr:cNvSpPr/>
      </xdr:nvSpPr>
      <xdr:spPr>
        <a:xfrm>
          <a:off x="1397000" y="143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54971</xdr:rowOff>
    </xdr:from>
    <xdr:ext cx="762000" cy="259045"/>
    <xdr:sp macro="" textlink="">
      <xdr:nvSpPr>
        <xdr:cNvPr id="219" name="テキスト ボックス 218"/>
        <xdr:cNvSpPr txBox="1"/>
      </xdr:nvSpPr>
      <xdr:spPr>
        <a:xfrm>
          <a:off x="1066800" y="144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復旧・復興事業に対応するため、土木職を中心に市任期付職員を採用しており、経験年数が多いにも関わらず、給料の低い職員が多く、類似団体よりラスパイレス指数が低い状況が続いている。</a:t>
          </a:r>
        </a:p>
        <a:p>
          <a:r>
            <a:rPr kumimoji="1" lang="ja-JP" altLang="en-US" sz="1300">
              <a:latin typeface="ＭＳ Ｐゴシック" panose="020B0600070205080204" pitchFamily="50" charset="-128"/>
              <a:ea typeface="ＭＳ Ｐゴシック" panose="020B0600070205080204" pitchFamily="50" charset="-128"/>
            </a:rPr>
            <a:t>　復旧・復興事業の進展に伴い、市任期付職員の減少が見込まれており、類似団体内の平均に近づくと推定される。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150586</xdr:rowOff>
    </xdr:to>
    <xdr:cxnSp macro="">
      <xdr:nvCxnSpPr>
        <xdr:cNvPr id="255" name="直線コネクタ 254"/>
        <xdr:cNvCxnSpPr/>
      </xdr:nvCxnSpPr>
      <xdr:spPr>
        <a:xfrm>
          <a:off x="16179800" y="1422581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81643</xdr:rowOff>
    </xdr:to>
    <xdr:cxnSp macro="">
      <xdr:nvCxnSpPr>
        <xdr:cNvPr id="258" name="直線コネクタ 257"/>
        <xdr:cNvCxnSpPr/>
      </xdr:nvCxnSpPr>
      <xdr:spPr>
        <a:xfrm flipV="1">
          <a:off x="15290800" y="142258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81643</xdr:rowOff>
    </xdr:to>
    <xdr:cxnSp macro="">
      <xdr:nvCxnSpPr>
        <xdr:cNvPr id="261" name="直線コネクタ 260"/>
        <xdr:cNvCxnSpPr/>
      </xdr:nvCxnSpPr>
      <xdr:spPr>
        <a:xfrm>
          <a:off x="14401800" y="1417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64407</xdr:rowOff>
    </xdr:to>
    <xdr:cxnSp macro="">
      <xdr:nvCxnSpPr>
        <xdr:cNvPr id="264" name="直線コネクタ 263"/>
        <xdr:cNvCxnSpPr/>
      </xdr:nvCxnSpPr>
      <xdr:spPr>
        <a:xfrm flipV="1">
          <a:off x="13512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4" name="楕円 273"/>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5" name="給与水準   （国との比較）該当値テキスト"/>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6" name="楕円 275"/>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7" name="テキスト ボックス 276"/>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78" name="楕円 277"/>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79" name="テキスト ボックス 278"/>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0" name="楕円 279"/>
        <xdr:cNvSpPr/>
      </xdr:nvSpPr>
      <xdr:spPr>
        <a:xfrm>
          <a:off x="14351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1" name="テキスト ボックス 280"/>
        <xdr:cNvSpPr txBox="1"/>
      </xdr:nvSpPr>
      <xdr:spPr>
        <a:xfrm>
          <a:off x="14020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2" name="楕円 281"/>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3" name="テキスト ボックス 28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月に震災復興業務の縮小や事務の統廃合などの組織改編を行ったことに伴い、普通会計職員が増加したためと捉えている。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類似団体平均を上回っているが、類似団体分類がＨ</a:t>
          </a:r>
          <a:r>
            <a:rPr kumimoji="1" lang="en-US" altLang="ja-JP" sz="1300">
              <a:latin typeface="ＭＳ Ｐゴシック" panose="020B0600070205080204" pitchFamily="50" charset="-128"/>
              <a:ea typeface="ＭＳ Ｐゴシック" panose="020B0600070205080204" pitchFamily="50" charset="-128"/>
            </a:rPr>
            <a:t>24.4.1</a:t>
          </a:r>
          <a:r>
            <a:rPr kumimoji="1" lang="ja-JP" altLang="en-US" sz="1300">
              <a:latin typeface="ＭＳ Ｐゴシック" panose="020B0600070205080204" pitchFamily="50" charset="-128"/>
              <a:ea typeface="ＭＳ Ｐゴシック" panose="020B0600070205080204" pitchFamily="50" charset="-128"/>
            </a:rPr>
            <a:t>時点で、</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－３に変更になったことや、市独自に任期付職員を採用するなどマンパワーの確保に努めていることによる影響と捉えている。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151554</xdr:rowOff>
    </xdr:from>
    <xdr:to>
      <xdr:col>81</xdr:col>
      <xdr:colOff>44450</xdr:colOff>
      <xdr:row>61</xdr:row>
      <xdr:rowOff>155575</xdr:rowOff>
    </xdr:to>
    <xdr:cxnSp macro="">
      <xdr:nvCxnSpPr>
        <xdr:cNvPr id="318" name="直線コネクタ 317"/>
        <xdr:cNvCxnSpPr/>
      </xdr:nvCxnSpPr>
      <xdr:spPr>
        <a:xfrm>
          <a:off x="16179800" y="10610004"/>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151554</xdr:rowOff>
    </xdr:from>
    <xdr:to>
      <xdr:col>77</xdr:col>
      <xdr:colOff>44450</xdr:colOff>
      <xdr:row>61</xdr:row>
      <xdr:rowOff>165629</xdr:rowOff>
    </xdr:to>
    <xdr:cxnSp macro="">
      <xdr:nvCxnSpPr>
        <xdr:cNvPr id="321" name="直線コネクタ 320"/>
        <xdr:cNvCxnSpPr/>
      </xdr:nvCxnSpPr>
      <xdr:spPr>
        <a:xfrm flipV="1">
          <a:off x="15290800" y="1061000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161607</xdr:rowOff>
    </xdr:from>
    <xdr:to>
      <xdr:col>72</xdr:col>
      <xdr:colOff>203200</xdr:colOff>
      <xdr:row>61</xdr:row>
      <xdr:rowOff>165629</xdr:rowOff>
    </xdr:to>
    <xdr:cxnSp macro="">
      <xdr:nvCxnSpPr>
        <xdr:cNvPr id="324" name="直線コネクタ 323"/>
        <xdr:cNvCxnSpPr/>
      </xdr:nvCxnSpPr>
      <xdr:spPr>
        <a:xfrm>
          <a:off x="14401800" y="1062005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157586</xdr:rowOff>
    </xdr:from>
    <xdr:to>
      <xdr:col>68</xdr:col>
      <xdr:colOff>152400</xdr:colOff>
      <xdr:row>61</xdr:row>
      <xdr:rowOff>161607</xdr:rowOff>
    </xdr:to>
    <xdr:cxnSp macro="">
      <xdr:nvCxnSpPr>
        <xdr:cNvPr id="327" name="直線コネクタ 326"/>
        <xdr:cNvCxnSpPr/>
      </xdr:nvCxnSpPr>
      <xdr:spPr>
        <a:xfrm>
          <a:off x="13512800" y="1061603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7" name="楕円 336"/>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76852</xdr:rowOff>
    </xdr:from>
    <xdr:ext cx="762000" cy="259045"/>
    <xdr:sp macro="" textlink="">
      <xdr:nvSpPr>
        <xdr:cNvPr id="338" name="定員管理の状況該当値テキスト"/>
        <xdr:cNvSpPr txBox="1"/>
      </xdr:nvSpPr>
      <xdr:spPr>
        <a:xfrm>
          <a:off x="17106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39" name="楕円 338"/>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0" name="テキスト ボックス 339"/>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114829</xdr:rowOff>
    </xdr:from>
    <xdr:to>
      <xdr:col>73</xdr:col>
      <xdr:colOff>44450</xdr:colOff>
      <xdr:row>62</xdr:row>
      <xdr:rowOff>44979</xdr:rowOff>
    </xdr:to>
    <xdr:sp macro="" textlink="">
      <xdr:nvSpPr>
        <xdr:cNvPr id="341" name="楕円 340"/>
        <xdr:cNvSpPr/>
      </xdr:nvSpPr>
      <xdr:spPr>
        <a:xfrm>
          <a:off x="15240000" y="105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29756</xdr:rowOff>
    </xdr:from>
    <xdr:ext cx="762000" cy="259045"/>
    <xdr:sp macro="" textlink="">
      <xdr:nvSpPr>
        <xdr:cNvPr id="342" name="テキスト ボックス 341"/>
        <xdr:cNvSpPr txBox="1"/>
      </xdr:nvSpPr>
      <xdr:spPr>
        <a:xfrm>
          <a:off x="14909800" y="1065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110807</xdr:rowOff>
    </xdr:from>
    <xdr:to>
      <xdr:col>68</xdr:col>
      <xdr:colOff>203200</xdr:colOff>
      <xdr:row>62</xdr:row>
      <xdr:rowOff>40957</xdr:rowOff>
    </xdr:to>
    <xdr:sp macro="" textlink="">
      <xdr:nvSpPr>
        <xdr:cNvPr id="343" name="楕円 342"/>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44" name="テキスト ボックス 343"/>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106786</xdr:rowOff>
    </xdr:from>
    <xdr:to>
      <xdr:col>64</xdr:col>
      <xdr:colOff>152400</xdr:colOff>
      <xdr:row>62</xdr:row>
      <xdr:rowOff>36936</xdr:rowOff>
    </xdr:to>
    <xdr:sp macro="" textlink="">
      <xdr:nvSpPr>
        <xdr:cNvPr id="345" name="楕円 344"/>
        <xdr:cNvSpPr/>
      </xdr:nvSpPr>
      <xdr:spPr>
        <a:xfrm>
          <a:off x="13462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21713</xdr:rowOff>
    </xdr:from>
    <xdr:ext cx="762000" cy="259045"/>
    <xdr:sp macro="" textlink="">
      <xdr:nvSpPr>
        <xdr:cNvPr id="346" name="テキスト ボックス 345"/>
        <xdr:cNvSpPr txBox="1"/>
      </xdr:nvSpPr>
      <xdr:spPr>
        <a:xfrm>
          <a:off x="13131800" y="1065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300">
              <a:latin typeface="ＭＳ Ｐゴシック" panose="020B0600070205080204" pitchFamily="50" charset="-128"/>
              <a:ea typeface="ＭＳ Ｐゴシック" panose="020B0600070205080204" pitchFamily="50" charset="-128"/>
            </a:rPr>
            <a:t>した。これは、元利償還金の増加等により、単年度の実質公債費比率が増加したことによるものであり、同比率（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ヵ年平均）は前年度に引き続き、類似団体平均（</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％）を下回る水準を維持している。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137583</xdr:rowOff>
    </xdr:to>
    <xdr:cxnSp macro="">
      <xdr:nvCxnSpPr>
        <xdr:cNvPr id="379" name="直線コネクタ 378"/>
        <xdr:cNvCxnSpPr/>
      </xdr:nvCxnSpPr>
      <xdr:spPr>
        <a:xfrm>
          <a:off x="16179800" y="68160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38523</xdr:rowOff>
    </xdr:to>
    <xdr:cxnSp macro="">
      <xdr:nvCxnSpPr>
        <xdr:cNvPr id="382" name="直線コネクタ 381"/>
        <xdr:cNvCxnSpPr/>
      </xdr:nvCxnSpPr>
      <xdr:spPr>
        <a:xfrm flipV="1">
          <a:off x="15290800" y="681609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127000</xdr:rowOff>
    </xdr:to>
    <xdr:cxnSp macro="">
      <xdr:nvCxnSpPr>
        <xdr:cNvPr id="385" name="直線コネクタ 384"/>
        <xdr:cNvCxnSpPr/>
      </xdr:nvCxnSpPr>
      <xdr:spPr>
        <a:xfrm flipV="1">
          <a:off x="14401800" y="68965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76200</xdr:rowOff>
    </xdr:to>
    <xdr:cxnSp macro="">
      <xdr:nvCxnSpPr>
        <xdr:cNvPr id="388" name="直線コネクタ 387"/>
        <xdr:cNvCxnSpPr/>
      </xdr:nvCxnSpPr>
      <xdr:spPr>
        <a:xfrm flipV="1">
          <a:off x="13512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8" name="楕円 397"/>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9"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0" name="楕円 399"/>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1" name="テキスト ボックス 400"/>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2" name="楕円 401"/>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3" name="テキスト ボックス 402"/>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5" name="テキスト ボックス 404"/>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6" name="楕円 405"/>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7" name="テキスト ボックス 406"/>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将来負担比率算定における分子（将来負担額から充当可能財源を控除した額）が負数となることから、令和元年度も前年度と同様、将来負担比率は算定されていない。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しかしながら、将来負担額から控除できる充当可能財源等のうち、充当可能基金には震災復興事業に係る震災復興特別交付税等が含まれていることから、今後も世代間の負担の公平化と公債費負担比率の中長期的な平準化を念頭に置いた財政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13936</xdr:rowOff>
    </xdr:from>
    <xdr:ext cx="762000" cy="259045"/>
    <xdr:sp macro="" textlink="">
      <xdr:nvSpPr>
        <xdr:cNvPr id="439" name="将来負担の状況平均値テキスト"/>
        <xdr:cNvSpPr txBox="1"/>
      </xdr:nvSpPr>
      <xdr:spPr>
        <a:xfrm>
          <a:off x="17106900" y="2585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0" name="フローチャート: 判断 439"/>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1" name="フローチャート: 判断 440"/>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2" name="テキスト ボックス 441"/>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136449</xdr:rowOff>
    </xdr:from>
    <xdr:to>
      <xdr:col>73</xdr:col>
      <xdr:colOff>44450</xdr:colOff>
      <xdr:row>16</xdr:row>
      <xdr:rowOff>66599</xdr:rowOff>
    </xdr:to>
    <xdr:sp macro="" textlink="">
      <xdr:nvSpPr>
        <xdr:cNvPr id="443" name="フローチャート: 判断 442"/>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4" name="テキスト ボックス 443"/>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5" name="フローチャート: 判断 444"/>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46" name="テキスト ボックス 445"/>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47" name="フローチャート: 判断 446"/>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48" name="テキスト ボックス 447"/>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令和元</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歳入面で経常一般財源総額が増加となった一方で、震災復興事業等に係る臨時的な支出を除く経常的な人件費支出へ充当した一般財源等額が前年度比</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百万円の増となったことから比率が上昇した。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168910</xdr:rowOff>
    </xdr:to>
    <xdr:cxnSp macro="">
      <xdr:nvCxnSpPr>
        <xdr:cNvPr id="66" name="直線コネクタ 65"/>
        <xdr:cNvCxnSpPr/>
      </xdr:nvCxnSpPr>
      <xdr:spPr>
        <a:xfrm>
          <a:off x="3987800" y="64820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38</xdr:row>
      <xdr:rowOff>50800</xdr:rowOff>
    </xdr:to>
    <xdr:cxnSp macro="">
      <xdr:nvCxnSpPr>
        <xdr:cNvPr id="69" name="直線コネクタ 68"/>
        <xdr:cNvCxnSpPr/>
      </xdr:nvCxnSpPr>
      <xdr:spPr>
        <a:xfrm flipV="1">
          <a:off x="3098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66040</xdr:rowOff>
    </xdr:to>
    <xdr:cxnSp macro="">
      <xdr:nvCxnSpPr>
        <xdr:cNvPr id="72" name="直線コネクタ 71"/>
        <xdr:cNvCxnSpPr/>
      </xdr:nvCxnSpPr>
      <xdr:spPr>
        <a:xfrm flipV="1">
          <a:off x="2209800" y="656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66040</xdr:rowOff>
    </xdr:to>
    <xdr:cxnSp macro="">
      <xdr:nvCxnSpPr>
        <xdr:cNvPr id="75" name="直線コネクタ 74"/>
        <xdr:cNvCxnSpPr/>
      </xdr:nvCxnSpPr>
      <xdr:spPr>
        <a:xfrm>
          <a:off x="1320800" y="653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118110</xdr:rowOff>
    </xdr:from>
    <xdr:to>
      <xdr:col>24</xdr:col>
      <xdr:colOff>76200</xdr:colOff>
      <xdr:row>38</xdr:row>
      <xdr:rowOff>48260</xdr:rowOff>
    </xdr:to>
    <xdr:sp macro="" textlink="">
      <xdr:nvSpPr>
        <xdr:cNvPr id="85" name="楕円 84"/>
        <xdr:cNvSpPr/>
      </xdr:nvSpPr>
      <xdr:spPr>
        <a:xfrm>
          <a:off x="4775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90187</xdr:rowOff>
    </xdr:from>
    <xdr:ext cx="762000" cy="259045"/>
    <xdr:sp macro="" textlink="">
      <xdr:nvSpPr>
        <xdr:cNvPr id="86" name="人件費該当値テキスト"/>
        <xdr:cNvSpPr txBox="1"/>
      </xdr:nvSpPr>
      <xdr:spPr>
        <a:xfrm>
          <a:off x="49149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歳入面で経常一般財源総額が増となった一方で、小中学校へのエアコン設置に伴う賃借料の増加や消費税率の見直し等に伴い、経常的な物件費支出に充当した一般財源等額が</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百万円増加したことで、比率が大幅に上昇した。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18</xdr:row>
      <xdr:rowOff>39914</xdr:rowOff>
    </xdr:to>
    <xdr:cxnSp macro="">
      <xdr:nvCxnSpPr>
        <xdr:cNvPr id="129" name="直線コネクタ 128"/>
        <xdr:cNvCxnSpPr/>
      </xdr:nvCxnSpPr>
      <xdr:spPr>
        <a:xfrm>
          <a:off x="15671800" y="29736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15421</xdr:rowOff>
    </xdr:from>
    <xdr:to>
      <xdr:col>78</xdr:col>
      <xdr:colOff>69850</xdr:colOff>
      <xdr:row>17</xdr:row>
      <xdr:rowOff>58964</xdr:rowOff>
    </xdr:to>
    <xdr:cxnSp macro="">
      <xdr:nvCxnSpPr>
        <xdr:cNvPr id="132" name="直線コネクタ 131"/>
        <xdr:cNvCxnSpPr/>
      </xdr:nvCxnSpPr>
      <xdr:spPr>
        <a:xfrm>
          <a:off x="14782800" y="2930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15421</xdr:rowOff>
    </xdr:to>
    <xdr:cxnSp macro="">
      <xdr:nvCxnSpPr>
        <xdr:cNvPr id="135" name="直線コネクタ 134"/>
        <xdr:cNvCxnSpPr/>
      </xdr:nvCxnSpPr>
      <xdr:spPr>
        <a:xfrm>
          <a:off x="13893800" y="29083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16</xdr:row>
      <xdr:rowOff>165100</xdr:rowOff>
    </xdr:to>
    <xdr:cxnSp macro="">
      <xdr:nvCxnSpPr>
        <xdr:cNvPr id="138" name="直線コネクタ 137"/>
        <xdr:cNvCxnSpPr/>
      </xdr:nvCxnSpPr>
      <xdr:spPr>
        <a:xfrm>
          <a:off x="13004800" y="2875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8" name="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8164</xdr:rowOff>
    </xdr:from>
    <xdr:to>
      <xdr:col>78</xdr:col>
      <xdr:colOff>120650</xdr:colOff>
      <xdr:row>17</xdr:row>
      <xdr:rowOff>109764</xdr:rowOff>
    </xdr:to>
    <xdr:sp macro="" textlink="">
      <xdr:nvSpPr>
        <xdr:cNvPr id="150" name="楕円 149"/>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51" name="テキスト ボックス 150"/>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136071</xdr:rowOff>
    </xdr:from>
    <xdr:to>
      <xdr:col>74</xdr:col>
      <xdr:colOff>31750</xdr:colOff>
      <xdr:row>17</xdr:row>
      <xdr:rowOff>66221</xdr:rowOff>
    </xdr:to>
    <xdr:sp macro="" textlink="">
      <xdr:nvSpPr>
        <xdr:cNvPr id="152" name="楕円 151"/>
        <xdr:cNvSpPr/>
      </xdr:nvSpPr>
      <xdr:spPr>
        <a:xfrm>
          <a:off x="14732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53" name="テキスト ボックス 152"/>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5" name="テキスト ボックス 154"/>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6" name="楕円 155"/>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7" name="テキスト ボックス 156"/>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令和元年度の扶助費に係る経常収支比率は</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ポイント上昇した。類似単体平均（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％）については、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ポイント上回っており、全国平均（</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％）についても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歳入面で経常一般財源が増となった一方、児童扶養手当の支給回数見直しにより、経常的な扶助費支出へ充当した一般財源等額は前年度比</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百万円増となり、比率が上昇した。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27940</xdr:rowOff>
    </xdr:from>
    <xdr:to>
      <xdr:col>24</xdr:col>
      <xdr:colOff>25400</xdr:colOff>
      <xdr:row>56</xdr:row>
      <xdr:rowOff>142240</xdr:rowOff>
    </xdr:to>
    <xdr:cxnSp macro="">
      <xdr:nvCxnSpPr>
        <xdr:cNvPr id="190" name="直線コネクタ 189"/>
        <xdr:cNvCxnSpPr/>
      </xdr:nvCxnSpPr>
      <xdr:spPr>
        <a:xfrm>
          <a:off x="3987800" y="96291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56</xdr:row>
      <xdr:rowOff>27940</xdr:rowOff>
    </xdr:to>
    <xdr:cxnSp macro="">
      <xdr:nvCxnSpPr>
        <xdr:cNvPr id="193" name="直線コネクタ 192"/>
        <xdr:cNvCxnSpPr/>
      </xdr:nvCxnSpPr>
      <xdr:spPr>
        <a:xfrm>
          <a:off x="3098800" y="9484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54610</xdr:rowOff>
    </xdr:to>
    <xdr:cxnSp macro="">
      <xdr:nvCxnSpPr>
        <xdr:cNvPr id="196" name="直線コネクタ 195"/>
        <xdr:cNvCxnSpPr/>
      </xdr:nvCxnSpPr>
      <xdr:spPr>
        <a:xfrm>
          <a:off x="2209800" y="948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119380</xdr:rowOff>
    </xdr:from>
    <xdr:to>
      <xdr:col>11</xdr:col>
      <xdr:colOff>9525</xdr:colOff>
      <xdr:row>55</xdr:row>
      <xdr:rowOff>54610</xdr:rowOff>
    </xdr:to>
    <xdr:cxnSp macro="">
      <xdr:nvCxnSpPr>
        <xdr:cNvPr id="199" name="直線コネクタ 198"/>
        <xdr:cNvCxnSpPr/>
      </xdr:nvCxnSpPr>
      <xdr:spPr>
        <a:xfrm>
          <a:off x="1320800" y="93776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209" name="楕円 208"/>
        <xdr:cNvSpPr/>
      </xdr:nvSpPr>
      <xdr:spPr>
        <a:xfrm>
          <a:off x="4775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63517</xdr:rowOff>
    </xdr:from>
    <xdr:ext cx="762000" cy="259045"/>
    <xdr:sp macro="" textlink="">
      <xdr:nvSpPr>
        <xdr:cNvPr id="210" name="扶助費該当値テキスト"/>
        <xdr:cNvSpPr txBox="1"/>
      </xdr:nvSpPr>
      <xdr:spPr>
        <a:xfrm>
          <a:off x="4914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148590</xdr:rowOff>
    </xdr:from>
    <xdr:to>
      <xdr:col>20</xdr:col>
      <xdr:colOff>38100</xdr:colOff>
      <xdr:row>56</xdr:row>
      <xdr:rowOff>78740</xdr:rowOff>
    </xdr:to>
    <xdr:sp macro="" textlink="">
      <xdr:nvSpPr>
        <xdr:cNvPr id="211" name="楕円 210"/>
        <xdr:cNvSpPr/>
      </xdr:nvSpPr>
      <xdr:spPr>
        <a:xfrm>
          <a:off x="3937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88917</xdr:rowOff>
    </xdr:from>
    <xdr:ext cx="736600" cy="259045"/>
    <xdr:sp macro="" textlink="">
      <xdr:nvSpPr>
        <xdr:cNvPr id="212" name="テキスト ボックス 211"/>
        <xdr:cNvSpPr txBox="1"/>
      </xdr:nvSpPr>
      <xdr:spPr>
        <a:xfrm>
          <a:off x="3606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3" name="楕円 212"/>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115587</xdr:rowOff>
    </xdr:from>
    <xdr:ext cx="762000" cy="259045"/>
    <xdr:sp macro="" textlink="">
      <xdr:nvSpPr>
        <xdr:cNvPr id="214" name="テキスト ボックス 213"/>
        <xdr:cNvSpPr txBox="1"/>
      </xdr:nvSpPr>
      <xdr:spPr>
        <a:xfrm>
          <a:off x="2717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xdr:rowOff>
    </xdr:from>
    <xdr:to>
      <xdr:col>11</xdr:col>
      <xdr:colOff>60325</xdr:colOff>
      <xdr:row>55</xdr:row>
      <xdr:rowOff>105410</xdr:rowOff>
    </xdr:to>
    <xdr:sp macro="" textlink="">
      <xdr:nvSpPr>
        <xdr:cNvPr id="215" name="楕円 214"/>
        <xdr:cNvSpPr/>
      </xdr:nvSpPr>
      <xdr:spPr>
        <a:xfrm>
          <a:off x="2159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115587</xdr:rowOff>
    </xdr:from>
    <xdr:ext cx="762000" cy="259045"/>
    <xdr:sp macro="" textlink="">
      <xdr:nvSpPr>
        <xdr:cNvPr id="216" name="テキスト ボックス 215"/>
        <xdr:cNvSpPr txBox="1"/>
      </xdr:nvSpPr>
      <xdr:spPr>
        <a:xfrm>
          <a:off x="1828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68580</xdr:rowOff>
    </xdr:from>
    <xdr:to>
      <xdr:col>6</xdr:col>
      <xdr:colOff>171450</xdr:colOff>
      <xdr:row>54</xdr:row>
      <xdr:rowOff>170180</xdr:rowOff>
    </xdr:to>
    <xdr:sp macro="" textlink="">
      <xdr:nvSpPr>
        <xdr:cNvPr id="217" name="楕円 216"/>
        <xdr:cNvSpPr/>
      </xdr:nvSpPr>
      <xdr:spPr>
        <a:xfrm>
          <a:off x="1270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8907</xdr:rowOff>
    </xdr:from>
    <xdr:ext cx="762000" cy="259045"/>
    <xdr:sp macro="" textlink="">
      <xdr:nvSpPr>
        <xdr:cNvPr id="218" name="テキスト ボックス 217"/>
        <xdr:cNvSpPr txBox="1"/>
      </xdr:nvSpPr>
      <xdr:spPr>
        <a:xfrm>
          <a:off x="939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令和元年度のその他に係る経常収支比率は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ポイント減少した。また、前年度に引き続き類似団体平均（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その他に計上される主な経費は繰出金及び維持補修費であるが、維持補修費等支出に充当した一般財源等額は</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百万円減少したことで、比率が減少した。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5080</xdr:rowOff>
    </xdr:to>
    <xdr:cxnSp macro="">
      <xdr:nvCxnSpPr>
        <xdr:cNvPr id="251" name="直線コネクタ 250"/>
        <xdr:cNvCxnSpPr/>
      </xdr:nvCxnSpPr>
      <xdr:spPr>
        <a:xfrm flipV="1">
          <a:off x="15671800" y="9575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5080</xdr:rowOff>
    </xdr:to>
    <xdr:cxnSp macro="">
      <xdr:nvCxnSpPr>
        <xdr:cNvPr id="254" name="直線コネクタ 253"/>
        <xdr:cNvCxnSpPr/>
      </xdr:nvCxnSpPr>
      <xdr:spPr>
        <a:xfrm>
          <a:off x="14782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55</xdr:row>
      <xdr:rowOff>153670</xdr:rowOff>
    </xdr:to>
    <xdr:cxnSp macro="">
      <xdr:nvCxnSpPr>
        <xdr:cNvPr id="257" name="直線コネクタ 256"/>
        <xdr:cNvCxnSpPr/>
      </xdr:nvCxnSpPr>
      <xdr:spPr>
        <a:xfrm>
          <a:off x="13893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123190</xdr:rowOff>
    </xdr:to>
    <xdr:cxnSp macro="">
      <xdr:nvCxnSpPr>
        <xdr:cNvPr id="260" name="直線コネクタ 259"/>
        <xdr:cNvCxnSpPr/>
      </xdr:nvCxnSpPr>
      <xdr:spPr>
        <a:xfrm>
          <a:off x="13004800" y="9484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2" name="楕円 271"/>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73" name="テキスト ボックス 272"/>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4" name="楕円 273"/>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5" name="テキスト ボックス 274"/>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6" name="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7" name="テキスト ボックス 276"/>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8" name="楕円 277"/>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9" name="テキスト ボックス 278"/>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令和元年度の補助費等に係る経常収支比率は、</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ポイント減少した。また、類似単体平均（</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歳入面で経常一般財源総額が増となった一方で、経常的な補助費等支出に充当した一般財源等額は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百万円減少したことで、比率が減少した。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97608</xdr:rowOff>
    </xdr:from>
    <xdr:to>
      <xdr:col>82</xdr:col>
      <xdr:colOff>107950</xdr:colOff>
      <xdr:row>36</xdr:row>
      <xdr:rowOff>117203</xdr:rowOff>
    </xdr:to>
    <xdr:cxnSp macro="">
      <xdr:nvCxnSpPr>
        <xdr:cNvPr id="313" name="直線コネクタ 312"/>
        <xdr:cNvCxnSpPr/>
      </xdr:nvCxnSpPr>
      <xdr:spPr>
        <a:xfrm flipV="1">
          <a:off x="15671800" y="626980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117203</xdr:rowOff>
    </xdr:from>
    <xdr:to>
      <xdr:col>78</xdr:col>
      <xdr:colOff>69850</xdr:colOff>
      <xdr:row>37</xdr:row>
      <xdr:rowOff>30661</xdr:rowOff>
    </xdr:to>
    <xdr:cxnSp macro="">
      <xdr:nvCxnSpPr>
        <xdr:cNvPr id="316" name="直線コネクタ 315"/>
        <xdr:cNvCxnSpPr/>
      </xdr:nvCxnSpPr>
      <xdr:spPr>
        <a:xfrm flipV="1">
          <a:off x="14782800" y="628940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156392</xdr:rowOff>
    </xdr:from>
    <xdr:to>
      <xdr:col>73</xdr:col>
      <xdr:colOff>180975</xdr:colOff>
      <xdr:row>37</xdr:row>
      <xdr:rowOff>30661</xdr:rowOff>
    </xdr:to>
    <xdr:cxnSp macro="">
      <xdr:nvCxnSpPr>
        <xdr:cNvPr id="319" name="直線コネクタ 318"/>
        <xdr:cNvCxnSpPr/>
      </xdr:nvCxnSpPr>
      <xdr:spPr>
        <a:xfrm>
          <a:off x="13893800" y="632859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156392</xdr:rowOff>
    </xdr:from>
    <xdr:to>
      <xdr:col>69</xdr:col>
      <xdr:colOff>92075</xdr:colOff>
      <xdr:row>36</xdr:row>
      <xdr:rowOff>156392</xdr:rowOff>
    </xdr:to>
    <xdr:cxnSp macro="">
      <xdr:nvCxnSpPr>
        <xdr:cNvPr id="322" name="直線コネクタ 321"/>
        <xdr:cNvCxnSpPr/>
      </xdr:nvCxnSpPr>
      <xdr:spPr>
        <a:xfrm>
          <a:off x="13004800" y="6328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32" name="楕円 331"/>
        <xdr:cNvSpPr/>
      </xdr:nvSpPr>
      <xdr:spPr>
        <a:xfrm>
          <a:off x="16459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63335</xdr:rowOff>
    </xdr:from>
    <xdr:ext cx="762000" cy="259045"/>
    <xdr:sp macro="" textlink="">
      <xdr:nvSpPr>
        <xdr:cNvPr id="333" name="補助費等該当値テキスト"/>
        <xdr:cNvSpPr txBox="1"/>
      </xdr:nvSpPr>
      <xdr:spPr>
        <a:xfrm>
          <a:off x="16598900" y="606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66403</xdr:rowOff>
    </xdr:from>
    <xdr:to>
      <xdr:col>78</xdr:col>
      <xdr:colOff>120650</xdr:colOff>
      <xdr:row>36</xdr:row>
      <xdr:rowOff>168003</xdr:rowOff>
    </xdr:to>
    <xdr:sp macro="" textlink="">
      <xdr:nvSpPr>
        <xdr:cNvPr id="334" name="楕円 333"/>
        <xdr:cNvSpPr/>
      </xdr:nvSpPr>
      <xdr:spPr>
        <a:xfrm>
          <a:off x="15621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6730</xdr:rowOff>
    </xdr:from>
    <xdr:ext cx="736600" cy="259045"/>
    <xdr:sp macro="" textlink="">
      <xdr:nvSpPr>
        <xdr:cNvPr id="335" name="テキスト ボックス 334"/>
        <xdr:cNvSpPr txBox="1"/>
      </xdr:nvSpPr>
      <xdr:spPr>
        <a:xfrm>
          <a:off x="15290800" y="600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151311</xdr:rowOff>
    </xdr:from>
    <xdr:to>
      <xdr:col>74</xdr:col>
      <xdr:colOff>31750</xdr:colOff>
      <xdr:row>37</xdr:row>
      <xdr:rowOff>81461</xdr:rowOff>
    </xdr:to>
    <xdr:sp macro="" textlink="">
      <xdr:nvSpPr>
        <xdr:cNvPr id="336" name="楕円 335"/>
        <xdr:cNvSpPr/>
      </xdr:nvSpPr>
      <xdr:spPr>
        <a:xfrm>
          <a:off x="14732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66238</xdr:rowOff>
    </xdr:from>
    <xdr:ext cx="762000" cy="259045"/>
    <xdr:sp macro="" textlink="">
      <xdr:nvSpPr>
        <xdr:cNvPr id="337" name="テキスト ボックス 336"/>
        <xdr:cNvSpPr txBox="1"/>
      </xdr:nvSpPr>
      <xdr:spPr>
        <a:xfrm>
          <a:off x="14401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105592</xdr:rowOff>
    </xdr:from>
    <xdr:to>
      <xdr:col>69</xdr:col>
      <xdr:colOff>142875</xdr:colOff>
      <xdr:row>37</xdr:row>
      <xdr:rowOff>35742</xdr:rowOff>
    </xdr:to>
    <xdr:sp macro="" textlink="">
      <xdr:nvSpPr>
        <xdr:cNvPr id="338" name="楕円 337"/>
        <xdr:cNvSpPr/>
      </xdr:nvSpPr>
      <xdr:spPr>
        <a:xfrm>
          <a:off x="13843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39" name="テキスト ボックス 338"/>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40" name="楕円 339"/>
        <xdr:cNvSpPr/>
      </xdr:nvSpPr>
      <xdr:spPr>
        <a:xfrm>
          <a:off x="12954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41" name="テキスト ボックス 340"/>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令和元年度の公債費に係る経常収支比率は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ポイント低下し、類似団体平均（</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元利償還金に充当した一般財源等額が昨年度と比較して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百万円増加した一方で、歳入面で経常一般財源総額が増加となったことから比率が低下している。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146050</xdr:rowOff>
    </xdr:to>
    <xdr:cxnSp macro="">
      <xdr:nvCxnSpPr>
        <xdr:cNvPr id="374" name="直線コネクタ 373"/>
        <xdr:cNvCxnSpPr/>
      </xdr:nvCxnSpPr>
      <xdr:spPr>
        <a:xfrm flipV="1">
          <a:off x="3987800" y="13309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146050</xdr:rowOff>
    </xdr:to>
    <xdr:cxnSp macro="">
      <xdr:nvCxnSpPr>
        <xdr:cNvPr id="377" name="直線コネクタ 376"/>
        <xdr:cNvCxnSpPr/>
      </xdr:nvCxnSpPr>
      <xdr:spPr>
        <a:xfrm>
          <a:off x="3098800" y="133324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20320</xdr:rowOff>
    </xdr:to>
    <xdr:cxnSp macro="">
      <xdr:nvCxnSpPr>
        <xdr:cNvPr id="380" name="直線コネクタ 379"/>
        <xdr:cNvCxnSpPr/>
      </xdr:nvCxnSpPr>
      <xdr:spPr>
        <a:xfrm flipV="1">
          <a:off x="2209800" y="133324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157480</xdr:rowOff>
    </xdr:to>
    <xdr:cxnSp macro="">
      <xdr:nvCxnSpPr>
        <xdr:cNvPr id="383" name="直線コネクタ 382"/>
        <xdr:cNvCxnSpPr/>
      </xdr:nvCxnSpPr>
      <xdr:spPr>
        <a:xfrm flipV="1">
          <a:off x="1320800" y="13393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93" name="楕円 392"/>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4"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5" name="楕円 394"/>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6" name="テキスト ボックス 395"/>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7" name="楕円 396"/>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8" name="テキスト ボックス 397"/>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9" name="楕円 398"/>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400" name="テキスト ボックス 399"/>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401" name="楕円 400"/>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402" name="テキスト ボックス 401"/>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補助費等、維持補修費等を除く経費において、経常収支比率が前年度より増加したことにより、令和元年度の公債費以外に係る経常収支比率は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ポイント上昇した。類似団体平均（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％）に対しては、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108713</xdr:rowOff>
    </xdr:to>
    <xdr:cxnSp macro="">
      <xdr:nvCxnSpPr>
        <xdr:cNvPr id="433" name="直線コネクタ 432"/>
        <xdr:cNvCxnSpPr/>
      </xdr:nvCxnSpPr>
      <xdr:spPr>
        <a:xfrm>
          <a:off x="15671800" y="13362939"/>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152146</xdr:rowOff>
    </xdr:from>
    <xdr:to>
      <xdr:col>78</xdr:col>
      <xdr:colOff>69850</xdr:colOff>
      <xdr:row>77</xdr:row>
      <xdr:rowOff>161289</xdr:rowOff>
    </xdr:to>
    <xdr:cxnSp macro="">
      <xdr:nvCxnSpPr>
        <xdr:cNvPr id="436" name="直線コネクタ 435"/>
        <xdr:cNvCxnSpPr/>
      </xdr:nvCxnSpPr>
      <xdr:spPr>
        <a:xfrm>
          <a:off x="14782800" y="133537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77</xdr:row>
      <xdr:rowOff>152146</xdr:rowOff>
    </xdr:to>
    <xdr:cxnSp macro="">
      <xdr:nvCxnSpPr>
        <xdr:cNvPr id="439" name="直線コネクタ 438"/>
        <xdr:cNvCxnSpPr/>
      </xdr:nvCxnSpPr>
      <xdr:spPr>
        <a:xfrm>
          <a:off x="13893800" y="13303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101854</xdr:rowOff>
    </xdr:to>
    <xdr:cxnSp macro="">
      <xdr:nvCxnSpPr>
        <xdr:cNvPr id="442" name="直線コネクタ 441"/>
        <xdr:cNvCxnSpPr/>
      </xdr:nvCxnSpPr>
      <xdr:spPr>
        <a:xfrm>
          <a:off x="13004800" y="131572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52" name="楕円 451"/>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53" name="公債費以外該当値テキスト"/>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4" name="楕円 453"/>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55" name="テキスト ボックス 454"/>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101346</xdr:rowOff>
    </xdr:from>
    <xdr:to>
      <xdr:col>74</xdr:col>
      <xdr:colOff>31750</xdr:colOff>
      <xdr:row>78</xdr:row>
      <xdr:rowOff>31496</xdr:rowOff>
    </xdr:to>
    <xdr:sp macro="" textlink="">
      <xdr:nvSpPr>
        <xdr:cNvPr id="456" name="楕円 455"/>
        <xdr:cNvSpPr/>
      </xdr:nvSpPr>
      <xdr:spPr>
        <a:xfrm>
          <a:off x="14732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57" name="テキスト ボックス 456"/>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8" name="楕円 457"/>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162831</xdr:rowOff>
    </xdr:from>
    <xdr:ext cx="762000" cy="259045"/>
    <xdr:sp macro="" textlink="">
      <xdr:nvSpPr>
        <xdr:cNvPr id="459" name="テキスト ボックス 458"/>
        <xdr:cNvSpPr txBox="1"/>
      </xdr:nvSpPr>
      <xdr:spPr>
        <a:xfrm>
          <a:off x="13512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60" name="楕円 459"/>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61" name="テキスト ボックス 46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64211</xdr:rowOff>
    </xdr:from>
    <xdr:to>
      <xdr:col>29</xdr:col>
      <xdr:colOff>127000</xdr:colOff>
      <xdr:row>17</xdr:row>
      <xdr:rowOff>70860</xdr:rowOff>
    </xdr:to>
    <xdr:cxnSp macro="">
      <xdr:nvCxnSpPr>
        <xdr:cNvPr id="50" name="直線コネクタ 49"/>
        <xdr:cNvCxnSpPr/>
      </xdr:nvCxnSpPr>
      <xdr:spPr bwMode="auto">
        <a:xfrm flipV="1">
          <a:off x="5003800" y="3026486"/>
          <a:ext cx="647700" cy="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70860</xdr:rowOff>
    </xdr:from>
    <xdr:to>
      <xdr:col>26</xdr:col>
      <xdr:colOff>50800</xdr:colOff>
      <xdr:row>17</xdr:row>
      <xdr:rowOff>88633</xdr:rowOff>
    </xdr:to>
    <xdr:cxnSp macro="">
      <xdr:nvCxnSpPr>
        <xdr:cNvPr id="53" name="直線コネクタ 52"/>
        <xdr:cNvCxnSpPr/>
      </xdr:nvCxnSpPr>
      <xdr:spPr bwMode="auto">
        <a:xfrm flipV="1">
          <a:off x="4305300" y="3033135"/>
          <a:ext cx="698500" cy="17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88633</xdr:rowOff>
    </xdr:from>
    <xdr:to>
      <xdr:col>22</xdr:col>
      <xdr:colOff>114300</xdr:colOff>
      <xdr:row>17</xdr:row>
      <xdr:rowOff>88691</xdr:rowOff>
    </xdr:to>
    <xdr:cxnSp macro="">
      <xdr:nvCxnSpPr>
        <xdr:cNvPr id="56" name="直線コネクタ 55"/>
        <xdr:cNvCxnSpPr/>
      </xdr:nvCxnSpPr>
      <xdr:spPr bwMode="auto">
        <a:xfrm flipV="1">
          <a:off x="3606800" y="3050908"/>
          <a:ext cx="698500" cy="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88691</xdr:rowOff>
    </xdr:from>
    <xdr:to>
      <xdr:col>18</xdr:col>
      <xdr:colOff>177800</xdr:colOff>
      <xdr:row>17</xdr:row>
      <xdr:rowOff>91605</xdr:rowOff>
    </xdr:to>
    <xdr:cxnSp macro="">
      <xdr:nvCxnSpPr>
        <xdr:cNvPr id="59" name="直線コネクタ 58"/>
        <xdr:cNvCxnSpPr/>
      </xdr:nvCxnSpPr>
      <xdr:spPr bwMode="auto">
        <a:xfrm flipV="1">
          <a:off x="2908300" y="3050966"/>
          <a:ext cx="698500" cy="2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13411</xdr:rowOff>
    </xdr:from>
    <xdr:to>
      <xdr:col>29</xdr:col>
      <xdr:colOff>177800</xdr:colOff>
      <xdr:row>17</xdr:row>
      <xdr:rowOff>115011</xdr:rowOff>
    </xdr:to>
    <xdr:sp macro="" textlink="">
      <xdr:nvSpPr>
        <xdr:cNvPr id="69" name="楕円 68"/>
        <xdr:cNvSpPr/>
      </xdr:nvSpPr>
      <xdr:spPr bwMode="auto">
        <a:xfrm>
          <a:off x="5600700" y="2975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156938</xdr:rowOff>
    </xdr:from>
    <xdr:ext cx="762000" cy="259045"/>
    <xdr:sp macro="" textlink="">
      <xdr:nvSpPr>
        <xdr:cNvPr id="70" name="人口1人当たり決算額の推移該当値テキスト130"/>
        <xdr:cNvSpPr txBox="1"/>
      </xdr:nvSpPr>
      <xdr:spPr>
        <a:xfrm>
          <a:off x="5740400" y="294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20060</xdr:rowOff>
    </xdr:from>
    <xdr:to>
      <xdr:col>26</xdr:col>
      <xdr:colOff>101600</xdr:colOff>
      <xdr:row>17</xdr:row>
      <xdr:rowOff>121660</xdr:rowOff>
    </xdr:to>
    <xdr:sp macro="" textlink="">
      <xdr:nvSpPr>
        <xdr:cNvPr id="71" name="楕円 70"/>
        <xdr:cNvSpPr/>
      </xdr:nvSpPr>
      <xdr:spPr bwMode="auto">
        <a:xfrm>
          <a:off x="4953000" y="298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106437</xdr:rowOff>
    </xdr:from>
    <xdr:ext cx="736600" cy="259045"/>
    <xdr:sp macro="" textlink="">
      <xdr:nvSpPr>
        <xdr:cNvPr id="72" name="テキスト ボックス 71"/>
        <xdr:cNvSpPr txBox="1"/>
      </xdr:nvSpPr>
      <xdr:spPr>
        <a:xfrm>
          <a:off x="4622800" y="306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37833</xdr:rowOff>
    </xdr:from>
    <xdr:to>
      <xdr:col>22</xdr:col>
      <xdr:colOff>165100</xdr:colOff>
      <xdr:row>17</xdr:row>
      <xdr:rowOff>139433</xdr:rowOff>
    </xdr:to>
    <xdr:sp macro="" textlink="">
      <xdr:nvSpPr>
        <xdr:cNvPr id="73" name="楕円 72"/>
        <xdr:cNvSpPr/>
      </xdr:nvSpPr>
      <xdr:spPr bwMode="auto">
        <a:xfrm>
          <a:off x="4254500" y="3000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124210</xdr:rowOff>
    </xdr:from>
    <xdr:ext cx="762000" cy="259045"/>
    <xdr:sp macro="" textlink="">
      <xdr:nvSpPr>
        <xdr:cNvPr id="74" name="テキスト ボックス 73"/>
        <xdr:cNvSpPr txBox="1"/>
      </xdr:nvSpPr>
      <xdr:spPr>
        <a:xfrm>
          <a:off x="3924300" y="308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37891</xdr:rowOff>
    </xdr:from>
    <xdr:to>
      <xdr:col>19</xdr:col>
      <xdr:colOff>38100</xdr:colOff>
      <xdr:row>17</xdr:row>
      <xdr:rowOff>139491</xdr:rowOff>
    </xdr:to>
    <xdr:sp macro="" textlink="">
      <xdr:nvSpPr>
        <xdr:cNvPr id="75" name="楕円 74"/>
        <xdr:cNvSpPr/>
      </xdr:nvSpPr>
      <xdr:spPr bwMode="auto">
        <a:xfrm>
          <a:off x="3556000" y="300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124268</xdr:rowOff>
    </xdr:from>
    <xdr:ext cx="762000" cy="259045"/>
    <xdr:sp macro="" textlink="">
      <xdr:nvSpPr>
        <xdr:cNvPr id="76" name="テキスト ボックス 75"/>
        <xdr:cNvSpPr txBox="1"/>
      </xdr:nvSpPr>
      <xdr:spPr>
        <a:xfrm>
          <a:off x="3225800" y="308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40805</xdr:rowOff>
    </xdr:from>
    <xdr:to>
      <xdr:col>15</xdr:col>
      <xdr:colOff>101600</xdr:colOff>
      <xdr:row>17</xdr:row>
      <xdr:rowOff>142405</xdr:rowOff>
    </xdr:to>
    <xdr:sp macro="" textlink="">
      <xdr:nvSpPr>
        <xdr:cNvPr id="77" name="楕円 76"/>
        <xdr:cNvSpPr/>
      </xdr:nvSpPr>
      <xdr:spPr bwMode="auto">
        <a:xfrm>
          <a:off x="2857500" y="300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127182</xdr:rowOff>
    </xdr:from>
    <xdr:ext cx="762000" cy="259045"/>
    <xdr:sp macro="" textlink="">
      <xdr:nvSpPr>
        <xdr:cNvPr id="78" name="テキスト ボックス 77"/>
        <xdr:cNvSpPr txBox="1"/>
      </xdr:nvSpPr>
      <xdr:spPr>
        <a:xfrm>
          <a:off x="2527300" y="30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138561</xdr:rowOff>
    </xdr:from>
    <xdr:to>
      <xdr:col>29</xdr:col>
      <xdr:colOff>127000</xdr:colOff>
      <xdr:row>36</xdr:row>
      <xdr:rowOff>162270</xdr:rowOff>
    </xdr:to>
    <xdr:cxnSp macro="">
      <xdr:nvCxnSpPr>
        <xdr:cNvPr id="113" name="直線コネクタ 112"/>
        <xdr:cNvCxnSpPr/>
      </xdr:nvCxnSpPr>
      <xdr:spPr bwMode="auto">
        <a:xfrm flipV="1">
          <a:off x="5003800" y="7091811"/>
          <a:ext cx="6477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162270</xdr:rowOff>
    </xdr:from>
    <xdr:to>
      <xdr:col>26</xdr:col>
      <xdr:colOff>50800</xdr:colOff>
      <xdr:row>37</xdr:row>
      <xdr:rowOff>22595</xdr:rowOff>
    </xdr:to>
    <xdr:cxnSp macro="">
      <xdr:nvCxnSpPr>
        <xdr:cNvPr id="116" name="直線コネクタ 115"/>
        <xdr:cNvCxnSpPr/>
      </xdr:nvCxnSpPr>
      <xdr:spPr bwMode="auto">
        <a:xfrm flipV="1">
          <a:off x="4305300" y="7115520"/>
          <a:ext cx="698500" cy="3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152505</xdr:rowOff>
    </xdr:from>
    <xdr:to>
      <xdr:col>22</xdr:col>
      <xdr:colOff>114300</xdr:colOff>
      <xdr:row>37</xdr:row>
      <xdr:rowOff>22595</xdr:rowOff>
    </xdr:to>
    <xdr:cxnSp macro="">
      <xdr:nvCxnSpPr>
        <xdr:cNvPr id="119" name="直線コネクタ 118"/>
        <xdr:cNvCxnSpPr/>
      </xdr:nvCxnSpPr>
      <xdr:spPr bwMode="auto">
        <a:xfrm>
          <a:off x="3606800" y="7105755"/>
          <a:ext cx="698500" cy="4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339304</xdr:rowOff>
    </xdr:from>
    <xdr:to>
      <xdr:col>18</xdr:col>
      <xdr:colOff>177800</xdr:colOff>
      <xdr:row>36</xdr:row>
      <xdr:rowOff>152505</xdr:rowOff>
    </xdr:to>
    <xdr:cxnSp macro="">
      <xdr:nvCxnSpPr>
        <xdr:cNvPr id="122" name="直線コネクタ 121"/>
        <xdr:cNvCxnSpPr/>
      </xdr:nvCxnSpPr>
      <xdr:spPr bwMode="auto">
        <a:xfrm>
          <a:off x="2908300" y="6949654"/>
          <a:ext cx="698500" cy="156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32" name="楕円 131"/>
        <xdr:cNvSpPr/>
      </xdr:nvSpPr>
      <xdr:spPr bwMode="auto">
        <a:xfrm>
          <a:off x="5600700" y="704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59838</xdr:rowOff>
    </xdr:from>
    <xdr:ext cx="762000" cy="259045"/>
    <xdr:sp macro="" textlink="">
      <xdr:nvSpPr>
        <xdr:cNvPr id="133" name="人口1人当たり決算額の推移該当値テキスト445"/>
        <xdr:cNvSpPr txBox="1"/>
      </xdr:nvSpPr>
      <xdr:spPr>
        <a:xfrm>
          <a:off x="5740400" y="701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111470</xdr:rowOff>
    </xdr:from>
    <xdr:to>
      <xdr:col>26</xdr:col>
      <xdr:colOff>101600</xdr:colOff>
      <xdr:row>37</xdr:row>
      <xdr:rowOff>41620</xdr:rowOff>
    </xdr:to>
    <xdr:sp macro="" textlink="">
      <xdr:nvSpPr>
        <xdr:cNvPr id="134" name="楕円 133"/>
        <xdr:cNvSpPr/>
      </xdr:nvSpPr>
      <xdr:spPr bwMode="auto">
        <a:xfrm>
          <a:off x="4953000" y="706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26397</xdr:rowOff>
    </xdr:from>
    <xdr:ext cx="736600" cy="259045"/>
    <xdr:sp macro="" textlink="">
      <xdr:nvSpPr>
        <xdr:cNvPr id="135" name="テキスト ボックス 134"/>
        <xdr:cNvSpPr txBox="1"/>
      </xdr:nvSpPr>
      <xdr:spPr>
        <a:xfrm>
          <a:off x="4622800" y="715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143245</xdr:rowOff>
    </xdr:from>
    <xdr:to>
      <xdr:col>22</xdr:col>
      <xdr:colOff>165100</xdr:colOff>
      <xdr:row>37</xdr:row>
      <xdr:rowOff>73395</xdr:rowOff>
    </xdr:to>
    <xdr:sp macro="" textlink="">
      <xdr:nvSpPr>
        <xdr:cNvPr id="136" name="楕円 135"/>
        <xdr:cNvSpPr/>
      </xdr:nvSpPr>
      <xdr:spPr bwMode="auto">
        <a:xfrm>
          <a:off x="4254500" y="709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58172</xdr:rowOff>
    </xdr:from>
    <xdr:ext cx="762000" cy="259045"/>
    <xdr:sp macro="" textlink="">
      <xdr:nvSpPr>
        <xdr:cNvPr id="137" name="テキスト ボックス 136"/>
        <xdr:cNvSpPr txBox="1"/>
      </xdr:nvSpPr>
      <xdr:spPr>
        <a:xfrm>
          <a:off x="3924300" y="718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101705</xdr:rowOff>
    </xdr:from>
    <xdr:to>
      <xdr:col>19</xdr:col>
      <xdr:colOff>38100</xdr:colOff>
      <xdr:row>37</xdr:row>
      <xdr:rowOff>31855</xdr:rowOff>
    </xdr:to>
    <xdr:sp macro="" textlink="">
      <xdr:nvSpPr>
        <xdr:cNvPr id="138" name="楕円 137"/>
        <xdr:cNvSpPr/>
      </xdr:nvSpPr>
      <xdr:spPr bwMode="auto">
        <a:xfrm>
          <a:off x="3556000" y="705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16632</xdr:rowOff>
    </xdr:from>
    <xdr:ext cx="762000" cy="259045"/>
    <xdr:sp macro="" textlink="">
      <xdr:nvSpPr>
        <xdr:cNvPr id="139" name="テキスト ボックス 138"/>
        <xdr:cNvSpPr txBox="1"/>
      </xdr:nvSpPr>
      <xdr:spPr>
        <a:xfrm>
          <a:off x="3225800" y="714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288504</xdr:rowOff>
    </xdr:from>
    <xdr:to>
      <xdr:col>15</xdr:col>
      <xdr:colOff>101600</xdr:colOff>
      <xdr:row>36</xdr:row>
      <xdr:rowOff>47204</xdr:rowOff>
    </xdr:to>
    <xdr:sp macro="" textlink="">
      <xdr:nvSpPr>
        <xdr:cNvPr id="140" name="楕円 139"/>
        <xdr:cNvSpPr/>
      </xdr:nvSpPr>
      <xdr:spPr bwMode="auto">
        <a:xfrm>
          <a:off x="2857500" y="689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31981</xdr:rowOff>
    </xdr:from>
    <xdr:ext cx="762000" cy="259045"/>
    <xdr:sp macro="" textlink="">
      <xdr:nvSpPr>
        <xdr:cNvPr id="141" name="テキスト ボックス 140"/>
        <xdr:cNvSpPr txBox="1"/>
      </xdr:nvSpPr>
      <xdr:spPr>
        <a:xfrm>
          <a:off x="2527300" y="69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9150</xdr:rowOff>
    </xdr:from>
    <xdr:to>
      <xdr:col>24</xdr:col>
      <xdr:colOff>63500</xdr:colOff>
      <xdr:row>37</xdr:row>
      <xdr:rowOff>35039</xdr:rowOff>
    </xdr:to>
    <xdr:cxnSp macro="">
      <xdr:nvCxnSpPr>
        <xdr:cNvPr id="61" name="直線コネクタ 60"/>
        <xdr:cNvCxnSpPr/>
      </xdr:nvCxnSpPr>
      <xdr:spPr>
        <a:xfrm flipV="1">
          <a:off x="3797300" y="6352800"/>
          <a:ext cx="8382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168180</xdr:rowOff>
    </xdr:from>
    <xdr:to>
      <xdr:col>19</xdr:col>
      <xdr:colOff>177800</xdr:colOff>
      <xdr:row>37</xdr:row>
      <xdr:rowOff>35039</xdr:rowOff>
    </xdr:to>
    <xdr:cxnSp macro="">
      <xdr:nvCxnSpPr>
        <xdr:cNvPr id="64" name="直線コネクタ 63"/>
        <xdr:cNvCxnSpPr/>
      </xdr:nvCxnSpPr>
      <xdr:spPr>
        <a:xfrm>
          <a:off x="2908300" y="6340380"/>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164427</xdr:rowOff>
    </xdr:from>
    <xdr:to>
      <xdr:col>15</xdr:col>
      <xdr:colOff>50800</xdr:colOff>
      <xdr:row>36</xdr:row>
      <xdr:rowOff>168180</xdr:rowOff>
    </xdr:to>
    <xdr:cxnSp macro="">
      <xdr:nvCxnSpPr>
        <xdr:cNvPr id="67" name="直線コネクタ 66"/>
        <xdr:cNvCxnSpPr/>
      </xdr:nvCxnSpPr>
      <xdr:spPr>
        <a:xfrm>
          <a:off x="2019300" y="6336627"/>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162693</xdr:rowOff>
    </xdr:from>
    <xdr:to>
      <xdr:col>10</xdr:col>
      <xdr:colOff>114300</xdr:colOff>
      <xdr:row>36</xdr:row>
      <xdr:rowOff>164427</xdr:rowOff>
    </xdr:to>
    <xdr:cxnSp macro="">
      <xdr:nvCxnSpPr>
        <xdr:cNvPr id="70" name="直線コネクタ 69"/>
        <xdr:cNvCxnSpPr/>
      </xdr:nvCxnSpPr>
      <xdr:spPr>
        <a:xfrm>
          <a:off x="1130300" y="6334893"/>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129800</xdr:rowOff>
    </xdr:from>
    <xdr:to>
      <xdr:col>24</xdr:col>
      <xdr:colOff>114300</xdr:colOff>
      <xdr:row>37</xdr:row>
      <xdr:rowOff>59950</xdr:rowOff>
    </xdr:to>
    <xdr:sp macro="" textlink="">
      <xdr:nvSpPr>
        <xdr:cNvPr id="80" name="楕円 79"/>
        <xdr:cNvSpPr/>
      </xdr:nvSpPr>
      <xdr:spPr>
        <a:xfrm>
          <a:off x="4584700" y="6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152677</xdr:rowOff>
    </xdr:from>
    <xdr:ext cx="534377" cy="259045"/>
    <xdr:sp macro="" textlink="">
      <xdr:nvSpPr>
        <xdr:cNvPr id="81" name="人件費該当値テキスト"/>
        <xdr:cNvSpPr txBox="1"/>
      </xdr:nvSpPr>
      <xdr:spPr>
        <a:xfrm>
          <a:off x="4686300" y="61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155689</xdr:rowOff>
    </xdr:from>
    <xdr:to>
      <xdr:col>20</xdr:col>
      <xdr:colOff>38100</xdr:colOff>
      <xdr:row>37</xdr:row>
      <xdr:rowOff>85839</xdr:rowOff>
    </xdr:to>
    <xdr:sp macro="" textlink="">
      <xdr:nvSpPr>
        <xdr:cNvPr id="82" name="楕円 81"/>
        <xdr:cNvSpPr/>
      </xdr:nvSpPr>
      <xdr:spPr>
        <a:xfrm>
          <a:off x="37465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102366</xdr:rowOff>
    </xdr:from>
    <xdr:ext cx="534377" cy="259045"/>
    <xdr:sp macro="" textlink="">
      <xdr:nvSpPr>
        <xdr:cNvPr id="83" name="テキスト ボックス 82"/>
        <xdr:cNvSpPr txBox="1"/>
      </xdr:nvSpPr>
      <xdr:spPr>
        <a:xfrm>
          <a:off x="3530111" y="61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117380</xdr:rowOff>
    </xdr:from>
    <xdr:to>
      <xdr:col>15</xdr:col>
      <xdr:colOff>101600</xdr:colOff>
      <xdr:row>37</xdr:row>
      <xdr:rowOff>47530</xdr:rowOff>
    </xdr:to>
    <xdr:sp macro="" textlink="">
      <xdr:nvSpPr>
        <xdr:cNvPr id="84" name="楕円 83"/>
        <xdr:cNvSpPr/>
      </xdr:nvSpPr>
      <xdr:spPr>
        <a:xfrm>
          <a:off x="2857500" y="62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64057</xdr:rowOff>
    </xdr:from>
    <xdr:ext cx="534377" cy="259045"/>
    <xdr:sp macro="" textlink="">
      <xdr:nvSpPr>
        <xdr:cNvPr id="85" name="テキスト ボックス 84"/>
        <xdr:cNvSpPr txBox="1"/>
      </xdr:nvSpPr>
      <xdr:spPr>
        <a:xfrm>
          <a:off x="2641111" y="606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113627</xdr:rowOff>
    </xdr:from>
    <xdr:to>
      <xdr:col>10</xdr:col>
      <xdr:colOff>165100</xdr:colOff>
      <xdr:row>37</xdr:row>
      <xdr:rowOff>43777</xdr:rowOff>
    </xdr:to>
    <xdr:sp macro="" textlink="">
      <xdr:nvSpPr>
        <xdr:cNvPr id="86" name="楕円 85"/>
        <xdr:cNvSpPr/>
      </xdr:nvSpPr>
      <xdr:spPr>
        <a:xfrm>
          <a:off x="1968500" y="628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60304</xdr:rowOff>
    </xdr:from>
    <xdr:ext cx="534377" cy="259045"/>
    <xdr:sp macro="" textlink="">
      <xdr:nvSpPr>
        <xdr:cNvPr id="87" name="テキスト ボックス 86"/>
        <xdr:cNvSpPr txBox="1"/>
      </xdr:nvSpPr>
      <xdr:spPr>
        <a:xfrm>
          <a:off x="1752111" y="60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111893</xdr:rowOff>
    </xdr:from>
    <xdr:to>
      <xdr:col>6</xdr:col>
      <xdr:colOff>38100</xdr:colOff>
      <xdr:row>37</xdr:row>
      <xdr:rowOff>42043</xdr:rowOff>
    </xdr:to>
    <xdr:sp macro="" textlink="">
      <xdr:nvSpPr>
        <xdr:cNvPr id="88" name="楕円 87"/>
        <xdr:cNvSpPr/>
      </xdr:nvSpPr>
      <xdr:spPr>
        <a:xfrm>
          <a:off x="1079500" y="62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58570</xdr:rowOff>
    </xdr:from>
    <xdr:ext cx="534377" cy="259045"/>
    <xdr:sp macro="" textlink="">
      <xdr:nvSpPr>
        <xdr:cNvPr id="89" name="テキスト ボックス 88"/>
        <xdr:cNvSpPr txBox="1"/>
      </xdr:nvSpPr>
      <xdr:spPr>
        <a:xfrm>
          <a:off x="863111" y="60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50774</xdr:rowOff>
    </xdr:from>
    <xdr:to>
      <xdr:col>24</xdr:col>
      <xdr:colOff>63500</xdr:colOff>
      <xdr:row>55</xdr:row>
      <xdr:rowOff>47889</xdr:rowOff>
    </xdr:to>
    <xdr:cxnSp macro="">
      <xdr:nvCxnSpPr>
        <xdr:cNvPr id="123" name="直線コネクタ 122"/>
        <xdr:cNvCxnSpPr/>
      </xdr:nvCxnSpPr>
      <xdr:spPr>
        <a:xfrm flipV="1">
          <a:off x="3797300" y="9309074"/>
          <a:ext cx="838200" cy="16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47889</xdr:rowOff>
    </xdr:from>
    <xdr:to>
      <xdr:col>19</xdr:col>
      <xdr:colOff>177800</xdr:colOff>
      <xdr:row>55</xdr:row>
      <xdr:rowOff>115268</xdr:rowOff>
    </xdr:to>
    <xdr:cxnSp macro="">
      <xdr:nvCxnSpPr>
        <xdr:cNvPr id="126" name="直線コネクタ 125"/>
        <xdr:cNvCxnSpPr/>
      </xdr:nvCxnSpPr>
      <xdr:spPr>
        <a:xfrm flipV="1">
          <a:off x="2908300" y="9477639"/>
          <a:ext cx="889000" cy="6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11799</xdr:rowOff>
    </xdr:from>
    <xdr:to>
      <xdr:col>15</xdr:col>
      <xdr:colOff>50800</xdr:colOff>
      <xdr:row>55</xdr:row>
      <xdr:rowOff>115268</xdr:rowOff>
    </xdr:to>
    <xdr:cxnSp macro="">
      <xdr:nvCxnSpPr>
        <xdr:cNvPr id="129" name="直線コネクタ 128"/>
        <xdr:cNvCxnSpPr/>
      </xdr:nvCxnSpPr>
      <xdr:spPr>
        <a:xfrm>
          <a:off x="2019300" y="9441549"/>
          <a:ext cx="889000" cy="10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11799</xdr:rowOff>
    </xdr:from>
    <xdr:to>
      <xdr:col>10</xdr:col>
      <xdr:colOff>114300</xdr:colOff>
      <xdr:row>55</xdr:row>
      <xdr:rowOff>32372</xdr:rowOff>
    </xdr:to>
    <xdr:cxnSp macro="">
      <xdr:nvCxnSpPr>
        <xdr:cNvPr id="132" name="直線コネクタ 131"/>
        <xdr:cNvCxnSpPr/>
      </xdr:nvCxnSpPr>
      <xdr:spPr>
        <a:xfrm flipV="1">
          <a:off x="1130300" y="9441549"/>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171424</xdr:rowOff>
    </xdr:from>
    <xdr:to>
      <xdr:col>24</xdr:col>
      <xdr:colOff>114300</xdr:colOff>
      <xdr:row>54</xdr:row>
      <xdr:rowOff>101574</xdr:rowOff>
    </xdr:to>
    <xdr:sp macro="" textlink="">
      <xdr:nvSpPr>
        <xdr:cNvPr id="142" name="楕円 141"/>
        <xdr:cNvSpPr/>
      </xdr:nvSpPr>
      <xdr:spPr>
        <a:xfrm>
          <a:off x="4584700" y="925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22851</xdr:rowOff>
    </xdr:from>
    <xdr:ext cx="534377" cy="259045"/>
    <xdr:sp macro="" textlink="">
      <xdr:nvSpPr>
        <xdr:cNvPr id="143" name="物件費該当値テキスト"/>
        <xdr:cNvSpPr txBox="1"/>
      </xdr:nvSpPr>
      <xdr:spPr>
        <a:xfrm>
          <a:off x="4686300" y="91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168539</xdr:rowOff>
    </xdr:from>
    <xdr:to>
      <xdr:col>20</xdr:col>
      <xdr:colOff>38100</xdr:colOff>
      <xdr:row>55</xdr:row>
      <xdr:rowOff>98689</xdr:rowOff>
    </xdr:to>
    <xdr:sp macro="" textlink="">
      <xdr:nvSpPr>
        <xdr:cNvPr id="144" name="楕円 143"/>
        <xdr:cNvSpPr/>
      </xdr:nvSpPr>
      <xdr:spPr>
        <a:xfrm>
          <a:off x="3746500" y="94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115216</xdr:rowOff>
    </xdr:from>
    <xdr:ext cx="534377" cy="259045"/>
    <xdr:sp macro="" textlink="">
      <xdr:nvSpPr>
        <xdr:cNvPr id="145" name="テキスト ボックス 144"/>
        <xdr:cNvSpPr txBox="1"/>
      </xdr:nvSpPr>
      <xdr:spPr>
        <a:xfrm>
          <a:off x="3530111" y="920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64468</xdr:rowOff>
    </xdr:from>
    <xdr:to>
      <xdr:col>15</xdr:col>
      <xdr:colOff>101600</xdr:colOff>
      <xdr:row>55</xdr:row>
      <xdr:rowOff>166068</xdr:rowOff>
    </xdr:to>
    <xdr:sp macro="" textlink="">
      <xdr:nvSpPr>
        <xdr:cNvPr id="146" name="楕円 145"/>
        <xdr:cNvSpPr/>
      </xdr:nvSpPr>
      <xdr:spPr>
        <a:xfrm>
          <a:off x="2857500" y="949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11145</xdr:rowOff>
    </xdr:from>
    <xdr:ext cx="534377" cy="259045"/>
    <xdr:sp macro="" textlink="">
      <xdr:nvSpPr>
        <xdr:cNvPr id="147" name="テキスト ボックス 146"/>
        <xdr:cNvSpPr txBox="1"/>
      </xdr:nvSpPr>
      <xdr:spPr>
        <a:xfrm>
          <a:off x="2641111" y="926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132449</xdr:rowOff>
    </xdr:from>
    <xdr:to>
      <xdr:col>10</xdr:col>
      <xdr:colOff>165100</xdr:colOff>
      <xdr:row>55</xdr:row>
      <xdr:rowOff>62599</xdr:rowOff>
    </xdr:to>
    <xdr:sp macro="" textlink="">
      <xdr:nvSpPr>
        <xdr:cNvPr id="148" name="楕円 147"/>
        <xdr:cNvSpPr/>
      </xdr:nvSpPr>
      <xdr:spPr>
        <a:xfrm>
          <a:off x="1968500" y="939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79126</xdr:rowOff>
    </xdr:from>
    <xdr:ext cx="534377" cy="259045"/>
    <xdr:sp macro="" textlink="">
      <xdr:nvSpPr>
        <xdr:cNvPr id="149" name="テキスト ボックス 148"/>
        <xdr:cNvSpPr txBox="1"/>
      </xdr:nvSpPr>
      <xdr:spPr>
        <a:xfrm>
          <a:off x="1752111" y="916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153022</xdr:rowOff>
    </xdr:from>
    <xdr:to>
      <xdr:col>6</xdr:col>
      <xdr:colOff>38100</xdr:colOff>
      <xdr:row>55</xdr:row>
      <xdr:rowOff>83172</xdr:rowOff>
    </xdr:to>
    <xdr:sp macro="" textlink="">
      <xdr:nvSpPr>
        <xdr:cNvPr id="150" name="楕円 149"/>
        <xdr:cNvSpPr/>
      </xdr:nvSpPr>
      <xdr:spPr>
        <a:xfrm>
          <a:off x="1079500" y="94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99699</xdr:rowOff>
    </xdr:from>
    <xdr:ext cx="534377" cy="259045"/>
    <xdr:sp macro="" textlink="">
      <xdr:nvSpPr>
        <xdr:cNvPr id="151" name="テキスト ボックス 150"/>
        <xdr:cNvSpPr txBox="1"/>
      </xdr:nvSpPr>
      <xdr:spPr>
        <a:xfrm>
          <a:off x="863111" y="918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27732</xdr:rowOff>
    </xdr:from>
    <xdr:to>
      <xdr:col>24</xdr:col>
      <xdr:colOff>63500</xdr:colOff>
      <xdr:row>77</xdr:row>
      <xdr:rowOff>48854</xdr:rowOff>
    </xdr:to>
    <xdr:cxnSp macro="">
      <xdr:nvCxnSpPr>
        <xdr:cNvPr id="178" name="直線コネクタ 177"/>
        <xdr:cNvCxnSpPr/>
      </xdr:nvCxnSpPr>
      <xdr:spPr>
        <a:xfrm>
          <a:off x="3797300" y="13229382"/>
          <a:ext cx="838200" cy="2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27732</xdr:rowOff>
    </xdr:from>
    <xdr:to>
      <xdr:col>19</xdr:col>
      <xdr:colOff>177800</xdr:colOff>
      <xdr:row>77</xdr:row>
      <xdr:rowOff>31344</xdr:rowOff>
    </xdr:to>
    <xdr:cxnSp macro="">
      <xdr:nvCxnSpPr>
        <xdr:cNvPr id="181" name="直線コネクタ 180"/>
        <xdr:cNvCxnSpPr/>
      </xdr:nvCxnSpPr>
      <xdr:spPr>
        <a:xfrm flipV="1">
          <a:off x="2908300" y="13229382"/>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31344</xdr:rowOff>
    </xdr:from>
    <xdr:to>
      <xdr:col>15</xdr:col>
      <xdr:colOff>50800</xdr:colOff>
      <xdr:row>77</xdr:row>
      <xdr:rowOff>57541</xdr:rowOff>
    </xdr:to>
    <xdr:cxnSp macro="">
      <xdr:nvCxnSpPr>
        <xdr:cNvPr id="184" name="直線コネクタ 183"/>
        <xdr:cNvCxnSpPr/>
      </xdr:nvCxnSpPr>
      <xdr:spPr>
        <a:xfrm flipV="1">
          <a:off x="2019300" y="13232994"/>
          <a:ext cx="889000" cy="2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57541</xdr:rowOff>
    </xdr:from>
    <xdr:to>
      <xdr:col>10</xdr:col>
      <xdr:colOff>114300</xdr:colOff>
      <xdr:row>77</xdr:row>
      <xdr:rowOff>146786</xdr:rowOff>
    </xdr:to>
    <xdr:cxnSp macro="">
      <xdr:nvCxnSpPr>
        <xdr:cNvPr id="187" name="直線コネクタ 186"/>
        <xdr:cNvCxnSpPr/>
      </xdr:nvCxnSpPr>
      <xdr:spPr>
        <a:xfrm flipV="1">
          <a:off x="1130300" y="13259191"/>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91" name="テキスト ボックス 190"/>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169504</xdr:rowOff>
    </xdr:from>
    <xdr:to>
      <xdr:col>24</xdr:col>
      <xdr:colOff>114300</xdr:colOff>
      <xdr:row>77</xdr:row>
      <xdr:rowOff>99654</xdr:rowOff>
    </xdr:to>
    <xdr:sp macro="" textlink="">
      <xdr:nvSpPr>
        <xdr:cNvPr id="197" name="楕円 196"/>
        <xdr:cNvSpPr/>
      </xdr:nvSpPr>
      <xdr:spPr>
        <a:xfrm>
          <a:off x="4584700" y="1319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20931</xdr:rowOff>
    </xdr:from>
    <xdr:ext cx="469744" cy="259045"/>
    <xdr:sp macro="" textlink="">
      <xdr:nvSpPr>
        <xdr:cNvPr id="198" name="維持補修費該当値テキスト"/>
        <xdr:cNvSpPr txBox="1"/>
      </xdr:nvSpPr>
      <xdr:spPr>
        <a:xfrm>
          <a:off x="4686300" y="1305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148382</xdr:rowOff>
    </xdr:from>
    <xdr:to>
      <xdr:col>20</xdr:col>
      <xdr:colOff>38100</xdr:colOff>
      <xdr:row>77</xdr:row>
      <xdr:rowOff>78532</xdr:rowOff>
    </xdr:to>
    <xdr:sp macro="" textlink="">
      <xdr:nvSpPr>
        <xdr:cNvPr id="199" name="楕円 198"/>
        <xdr:cNvSpPr/>
      </xdr:nvSpPr>
      <xdr:spPr>
        <a:xfrm>
          <a:off x="3746500" y="131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95059</xdr:rowOff>
    </xdr:from>
    <xdr:ext cx="469744" cy="259045"/>
    <xdr:sp macro="" textlink="">
      <xdr:nvSpPr>
        <xdr:cNvPr id="200" name="テキスト ボックス 199"/>
        <xdr:cNvSpPr txBox="1"/>
      </xdr:nvSpPr>
      <xdr:spPr>
        <a:xfrm>
          <a:off x="3562428" y="129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151994</xdr:rowOff>
    </xdr:from>
    <xdr:to>
      <xdr:col>15</xdr:col>
      <xdr:colOff>101600</xdr:colOff>
      <xdr:row>77</xdr:row>
      <xdr:rowOff>82144</xdr:rowOff>
    </xdr:to>
    <xdr:sp macro="" textlink="">
      <xdr:nvSpPr>
        <xdr:cNvPr id="201" name="楕円 200"/>
        <xdr:cNvSpPr/>
      </xdr:nvSpPr>
      <xdr:spPr>
        <a:xfrm>
          <a:off x="2857500" y="131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98671</xdr:rowOff>
    </xdr:from>
    <xdr:ext cx="469744" cy="259045"/>
    <xdr:sp macro="" textlink="">
      <xdr:nvSpPr>
        <xdr:cNvPr id="202" name="テキスト ボックス 201"/>
        <xdr:cNvSpPr txBox="1"/>
      </xdr:nvSpPr>
      <xdr:spPr>
        <a:xfrm>
          <a:off x="2673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6741</xdr:rowOff>
    </xdr:from>
    <xdr:to>
      <xdr:col>10</xdr:col>
      <xdr:colOff>165100</xdr:colOff>
      <xdr:row>77</xdr:row>
      <xdr:rowOff>108341</xdr:rowOff>
    </xdr:to>
    <xdr:sp macro="" textlink="">
      <xdr:nvSpPr>
        <xdr:cNvPr id="203" name="楕円 202"/>
        <xdr:cNvSpPr/>
      </xdr:nvSpPr>
      <xdr:spPr>
        <a:xfrm>
          <a:off x="1968500" y="132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124868</xdr:rowOff>
    </xdr:from>
    <xdr:ext cx="469744" cy="259045"/>
    <xdr:sp macro="" textlink="">
      <xdr:nvSpPr>
        <xdr:cNvPr id="204" name="テキスト ボックス 203"/>
        <xdr:cNvSpPr txBox="1"/>
      </xdr:nvSpPr>
      <xdr:spPr>
        <a:xfrm>
          <a:off x="1784428" y="1298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95986</xdr:rowOff>
    </xdr:from>
    <xdr:to>
      <xdr:col>6</xdr:col>
      <xdr:colOff>38100</xdr:colOff>
      <xdr:row>78</xdr:row>
      <xdr:rowOff>26136</xdr:rowOff>
    </xdr:to>
    <xdr:sp macro="" textlink="">
      <xdr:nvSpPr>
        <xdr:cNvPr id="205" name="楕円 204"/>
        <xdr:cNvSpPr/>
      </xdr:nvSpPr>
      <xdr:spPr>
        <a:xfrm>
          <a:off x="1079500" y="132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42663</xdr:rowOff>
    </xdr:from>
    <xdr:ext cx="469744" cy="259045"/>
    <xdr:sp macro="" textlink="">
      <xdr:nvSpPr>
        <xdr:cNvPr id="206" name="テキスト ボックス 205"/>
        <xdr:cNvSpPr txBox="1"/>
      </xdr:nvSpPr>
      <xdr:spPr>
        <a:xfrm>
          <a:off x="895428"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23521</xdr:rowOff>
    </xdr:from>
    <xdr:to>
      <xdr:col>24</xdr:col>
      <xdr:colOff>63500</xdr:colOff>
      <xdr:row>98</xdr:row>
      <xdr:rowOff>267</xdr:rowOff>
    </xdr:to>
    <xdr:cxnSp macro="">
      <xdr:nvCxnSpPr>
        <xdr:cNvPr id="236" name="直線コネクタ 235"/>
        <xdr:cNvCxnSpPr/>
      </xdr:nvCxnSpPr>
      <xdr:spPr>
        <a:xfrm flipV="1">
          <a:off x="3797300" y="16654171"/>
          <a:ext cx="838200" cy="1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267</xdr:rowOff>
    </xdr:from>
    <xdr:to>
      <xdr:col>19</xdr:col>
      <xdr:colOff>177800</xdr:colOff>
      <xdr:row>98</xdr:row>
      <xdr:rowOff>69571</xdr:rowOff>
    </xdr:to>
    <xdr:cxnSp macro="">
      <xdr:nvCxnSpPr>
        <xdr:cNvPr id="239" name="直線コネクタ 238"/>
        <xdr:cNvCxnSpPr/>
      </xdr:nvCxnSpPr>
      <xdr:spPr>
        <a:xfrm flipV="1">
          <a:off x="2908300" y="16802367"/>
          <a:ext cx="8890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69571</xdr:rowOff>
    </xdr:from>
    <xdr:to>
      <xdr:col>15</xdr:col>
      <xdr:colOff>50800</xdr:colOff>
      <xdr:row>98</xdr:row>
      <xdr:rowOff>97053</xdr:rowOff>
    </xdr:to>
    <xdr:cxnSp macro="">
      <xdr:nvCxnSpPr>
        <xdr:cNvPr id="242" name="直線コネクタ 241"/>
        <xdr:cNvCxnSpPr/>
      </xdr:nvCxnSpPr>
      <xdr:spPr>
        <a:xfrm flipV="1">
          <a:off x="2019300" y="16871671"/>
          <a:ext cx="889000" cy="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97053</xdr:rowOff>
    </xdr:from>
    <xdr:to>
      <xdr:col>10</xdr:col>
      <xdr:colOff>114300</xdr:colOff>
      <xdr:row>98</xdr:row>
      <xdr:rowOff>157226</xdr:rowOff>
    </xdr:to>
    <xdr:cxnSp macro="">
      <xdr:nvCxnSpPr>
        <xdr:cNvPr id="245" name="直線コネクタ 244"/>
        <xdr:cNvCxnSpPr/>
      </xdr:nvCxnSpPr>
      <xdr:spPr>
        <a:xfrm flipV="1">
          <a:off x="1130300" y="16899153"/>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144171</xdr:rowOff>
    </xdr:from>
    <xdr:to>
      <xdr:col>24</xdr:col>
      <xdr:colOff>114300</xdr:colOff>
      <xdr:row>97</xdr:row>
      <xdr:rowOff>74321</xdr:rowOff>
    </xdr:to>
    <xdr:sp macro="" textlink="">
      <xdr:nvSpPr>
        <xdr:cNvPr id="255" name="楕円 254"/>
        <xdr:cNvSpPr/>
      </xdr:nvSpPr>
      <xdr:spPr>
        <a:xfrm>
          <a:off x="4584700" y="166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122598</xdr:rowOff>
    </xdr:from>
    <xdr:ext cx="534377" cy="259045"/>
    <xdr:sp macro="" textlink="">
      <xdr:nvSpPr>
        <xdr:cNvPr id="256" name="扶助費該当値テキスト"/>
        <xdr:cNvSpPr txBox="1"/>
      </xdr:nvSpPr>
      <xdr:spPr>
        <a:xfrm>
          <a:off x="4686300" y="165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120917</xdr:rowOff>
    </xdr:from>
    <xdr:to>
      <xdr:col>20</xdr:col>
      <xdr:colOff>38100</xdr:colOff>
      <xdr:row>98</xdr:row>
      <xdr:rowOff>51067</xdr:rowOff>
    </xdr:to>
    <xdr:sp macro="" textlink="">
      <xdr:nvSpPr>
        <xdr:cNvPr id="257" name="楕円 256"/>
        <xdr:cNvSpPr/>
      </xdr:nvSpPr>
      <xdr:spPr>
        <a:xfrm>
          <a:off x="3746500" y="167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42194</xdr:rowOff>
    </xdr:from>
    <xdr:ext cx="534377" cy="259045"/>
    <xdr:sp macro="" textlink="">
      <xdr:nvSpPr>
        <xdr:cNvPr id="258" name="テキスト ボックス 257"/>
        <xdr:cNvSpPr txBox="1"/>
      </xdr:nvSpPr>
      <xdr:spPr>
        <a:xfrm>
          <a:off x="3530111" y="1684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18771</xdr:rowOff>
    </xdr:from>
    <xdr:to>
      <xdr:col>15</xdr:col>
      <xdr:colOff>101600</xdr:colOff>
      <xdr:row>98</xdr:row>
      <xdr:rowOff>120371</xdr:rowOff>
    </xdr:to>
    <xdr:sp macro="" textlink="">
      <xdr:nvSpPr>
        <xdr:cNvPr id="259" name="楕円 258"/>
        <xdr:cNvSpPr/>
      </xdr:nvSpPr>
      <xdr:spPr>
        <a:xfrm>
          <a:off x="2857500" y="168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111498</xdr:rowOff>
    </xdr:from>
    <xdr:ext cx="534377" cy="259045"/>
    <xdr:sp macro="" textlink="">
      <xdr:nvSpPr>
        <xdr:cNvPr id="260" name="テキスト ボックス 259"/>
        <xdr:cNvSpPr txBox="1"/>
      </xdr:nvSpPr>
      <xdr:spPr>
        <a:xfrm>
          <a:off x="2641111" y="169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46253</xdr:rowOff>
    </xdr:from>
    <xdr:to>
      <xdr:col>10</xdr:col>
      <xdr:colOff>165100</xdr:colOff>
      <xdr:row>98</xdr:row>
      <xdr:rowOff>147853</xdr:rowOff>
    </xdr:to>
    <xdr:sp macro="" textlink="">
      <xdr:nvSpPr>
        <xdr:cNvPr id="261" name="楕円 260"/>
        <xdr:cNvSpPr/>
      </xdr:nvSpPr>
      <xdr:spPr>
        <a:xfrm>
          <a:off x="1968500" y="168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138980</xdr:rowOff>
    </xdr:from>
    <xdr:ext cx="534377" cy="259045"/>
    <xdr:sp macro="" textlink="">
      <xdr:nvSpPr>
        <xdr:cNvPr id="262" name="テキスト ボックス 261"/>
        <xdr:cNvSpPr txBox="1"/>
      </xdr:nvSpPr>
      <xdr:spPr>
        <a:xfrm>
          <a:off x="1752111" y="1694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106426</xdr:rowOff>
    </xdr:from>
    <xdr:to>
      <xdr:col>6</xdr:col>
      <xdr:colOff>38100</xdr:colOff>
      <xdr:row>99</xdr:row>
      <xdr:rowOff>36576</xdr:rowOff>
    </xdr:to>
    <xdr:sp macro="" textlink="">
      <xdr:nvSpPr>
        <xdr:cNvPr id="263" name="楕円 262"/>
        <xdr:cNvSpPr/>
      </xdr:nvSpPr>
      <xdr:spPr>
        <a:xfrm>
          <a:off x="1079500" y="169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27703</xdr:rowOff>
    </xdr:from>
    <xdr:ext cx="534377" cy="259045"/>
    <xdr:sp macro="" textlink="">
      <xdr:nvSpPr>
        <xdr:cNvPr id="264" name="テキスト ボックス 263"/>
        <xdr:cNvSpPr txBox="1"/>
      </xdr:nvSpPr>
      <xdr:spPr>
        <a:xfrm>
          <a:off x="863111" y="1700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166360</xdr:rowOff>
    </xdr:from>
    <xdr:to>
      <xdr:col>55</xdr:col>
      <xdr:colOff>0</xdr:colOff>
      <xdr:row>36</xdr:row>
      <xdr:rowOff>71549</xdr:rowOff>
    </xdr:to>
    <xdr:cxnSp macro="">
      <xdr:nvCxnSpPr>
        <xdr:cNvPr id="297" name="直線コネクタ 296"/>
        <xdr:cNvCxnSpPr/>
      </xdr:nvCxnSpPr>
      <xdr:spPr>
        <a:xfrm flipV="1">
          <a:off x="9639300" y="6167110"/>
          <a:ext cx="838200" cy="7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123105</xdr:rowOff>
    </xdr:from>
    <xdr:ext cx="534377" cy="259045"/>
    <xdr:sp macro="" textlink="">
      <xdr:nvSpPr>
        <xdr:cNvPr id="298" name="補助費等平均値テキスト"/>
        <xdr:cNvSpPr txBox="1"/>
      </xdr:nvSpPr>
      <xdr:spPr>
        <a:xfrm>
          <a:off x="10528300" y="612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148358</xdr:rowOff>
    </xdr:from>
    <xdr:to>
      <xdr:col>50</xdr:col>
      <xdr:colOff>114300</xdr:colOff>
      <xdr:row>36</xdr:row>
      <xdr:rowOff>71549</xdr:rowOff>
    </xdr:to>
    <xdr:cxnSp macro="">
      <xdr:nvCxnSpPr>
        <xdr:cNvPr id="300" name="直線コネクタ 299"/>
        <xdr:cNvCxnSpPr/>
      </xdr:nvCxnSpPr>
      <xdr:spPr>
        <a:xfrm>
          <a:off x="8750300" y="6149108"/>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123977</xdr:rowOff>
    </xdr:from>
    <xdr:ext cx="534377" cy="259045"/>
    <xdr:sp macro="" textlink="">
      <xdr:nvSpPr>
        <xdr:cNvPr id="302" name="テキスト ボックス 301"/>
        <xdr:cNvSpPr txBox="1"/>
      </xdr:nvSpPr>
      <xdr:spPr>
        <a:xfrm>
          <a:off x="9372111" y="629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148358</xdr:rowOff>
    </xdr:from>
    <xdr:to>
      <xdr:col>45</xdr:col>
      <xdr:colOff>177800</xdr:colOff>
      <xdr:row>36</xdr:row>
      <xdr:rowOff>105596</xdr:rowOff>
    </xdr:to>
    <xdr:cxnSp macro="">
      <xdr:nvCxnSpPr>
        <xdr:cNvPr id="303" name="直線コネクタ 302"/>
        <xdr:cNvCxnSpPr/>
      </xdr:nvCxnSpPr>
      <xdr:spPr>
        <a:xfrm flipV="1">
          <a:off x="7861300" y="6149108"/>
          <a:ext cx="889000" cy="1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134721</xdr:rowOff>
    </xdr:from>
    <xdr:ext cx="534377" cy="259045"/>
    <xdr:sp macro="" textlink="">
      <xdr:nvSpPr>
        <xdr:cNvPr id="305" name="テキスト ボックス 304"/>
        <xdr:cNvSpPr txBox="1"/>
      </xdr:nvSpPr>
      <xdr:spPr>
        <a:xfrm>
          <a:off x="8483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31329</xdr:rowOff>
    </xdr:from>
    <xdr:to>
      <xdr:col>41</xdr:col>
      <xdr:colOff>50800</xdr:colOff>
      <xdr:row>36</xdr:row>
      <xdr:rowOff>105596</xdr:rowOff>
    </xdr:to>
    <xdr:cxnSp macro="">
      <xdr:nvCxnSpPr>
        <xdr:cNvPr id="306" name="直線コネクタ 305"/>
        <xdr:cNvCxnSpPr/>
      </xdr:nvCxnSpPr>
      <xdr:spPr>
        <a:xfrm>
          <a:off x="6972300" y="5689179"/>
          <a:ext cx="889000" cy="58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150394</xdr:rowOff>
    </xdr:from>
    <xdr:ext cx="534377" cy="259045"/>
    <xdr:sp macro="" textlink="">
      <xdr:nvSpPr>
        <xdr:cNvPr id="308" name="テキスト ボックス 307"/>
        <xdr:cNvSpPr txBox="1"/>
      </xdr:nvSpPr>
      <xdr:spPr>
        <a:xfrm>
          <a:off x="7594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115560</xdr:rowOff>
    </xdr:from>
    <xdr:to>
      <xdr:col>55</xdr:col>
      <xdr:colOff>50800</xdr:colOff>
      <xdr:row>36</xdr:row>
      <xdr:rowOff>45710</xdr:rowOff>
    </xdr:to>
    <xdr:sp macro="" textlink="">
      <xdr:nvSpPr>
        <xdr:cNvPr id="316" name="楕円 315"/>
        <xdr:cNvSpPr/>
      </xdr:nvSpPr>
      <xdr:spPr>
        <a:xfrm>
          <a:off x="10426700" y="611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138437</xdr:rowOff>
    </xdr:from>
    <xdr:ext cx="534377" cy="259045"/>
    <xdr:sp macro="" textlink="">
      <xdr:nvSpPr>
        <xdr:cNvPr id="317" name="補助費等該当値テキスト"/>
        <xdr:cNvSpPr txBox="1"/>
      </xdr:nvSpPr>
      <xdr:spPr>
        <a:xfrm>
          <a:off x="10528300" y="59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20749</xdr:rowOff>
    </xdr:from>
    <xdr:to>
      <xdr:col>50</xdr:col>
      <xdr:colOff>165100</xdr:colOff>
      <xdr:row>36</xdr:row>
      <xdr:rowOff>122349</xdr:rowOff>
    </xdr:to>
    <xdr:sp macro="" textlink="">
      <xdr:nvSpPr>
        <xdr:cNvPr id="318" name="楕円 317"/>
        <xdr:cNvSpPr/>
      </xdr:nvSpPr>
      <xdr:spPr>
        <a:xfrm>
          <a:off x="9588500" y="61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138876</xdr:rowOff>
    </xdr:from>
    <xdr:ext cx="534377" cy="259045"/>
    <xdr:sp macro="" textlink="">
      <xdr:nvSpPr>
        <xdr:cNvPr id="319" name="テキスト ボックス 318"/>
        <xdr:cNvSpPr txBox="1"/>
      </xdr:nvSpPr>
      <xdr:spPr>
        <a:xfrm>
          <a:off x="9372111" y="59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97558</xdr:rowOff>
    </xdr:from>
    <xdr:to>
      <xdr:col>46</xdr:col>
      <xdr:colOff>38100</xdr:colOff>
      <xdr:row>36</xdr:row>
      <xdr:rowOff>27708</xdr:rowOff>
    </xdr:to>
    <xdr:sp macro="" textlink="">
      <xdr:nvSpPr>
        <xdr:cNvPr id="320" name="楕円 319"/>
        <xdr:cNvSpPr/>
      </xdr:nvSpPr>
      <xdr:spPr>
        <a:xfrm>
          <a:off x="8699500" y="60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44235</xdr:rowOff>
    </xdr:from>
    <xdr:ext cx="534377" cy="259045"/>
    <xdr:sp macro="" textlink="">
      <xdr:nvSpPr>
        <xdr:cNvPr id="321" name="テキスト ボックス 320"/>
        <xdr:cNvSpPr txBox="1"/>
      </xdr:nvSpPr>
      <xdr:spPr>
        <a:xfrm>
          <a:off x="8483111" y="58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54796</xdr:rowOff>
    </xdr:from>
    <xdr:to>
      <xdr:col>41</xdr:col>
      <xdr:colOff>101600</xdr:colOff>
      <xdr:row>36</xdr:row>
      <xdr:rowOff>156396</xdr:rowOff>
    </xdr:to>
    <xdr:sp macro="" textlink="">
      <xdr:nvSpPr>
        <xdr:cNvPr id="322" name="楕円 321"/>
        <xdr:cNvSpPr/>
      </xdr:nvSpPr>
      <xdr:spPr>
        <a:xfrm>
          <a:off x="7810500" y="622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1473</xdr:rowOff>
    </xdr:from>
    <xdr:ext cx="534377" cy="259045"/>
    <xdr:sp macro="" textlink="">
      <xdr:nvSpPr>
        <xdr:cNvPr id="323" name="テキスト ボックス 322"/>
        <xdr:cNvSpPr txBox="1"/>
      </xdr:nvSpPr>
      <xdr:spPr>
        <a:xfrm>
          <a:off x="7594111" y="600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151979</xdr:rowOff>
    </xdr:from>
    <xdr:to>
      <xdr:col>36</xdr:col>
      <xdr:colOff>165100</xdr:colOff>
      <xdr:row>33</xdr:row>
      <xdr:rowOff>82129</xdr:rowOff>
    </xdr:to>
    <xdr:sp macro="" textlink="">
      <xdr:nvSpPr>
        <xdr:cNvPr id="324" name="楕円 323"/>
        <xdr:cNvSpPr/>
      </xdr:nvSpPr>
      <xdr:spPr>
        <a:xfrm>
          <a:off x="6921500" y="563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98656</xdr:rowOff>
    </xdr:from>
    <xdr:ext cx="534377" cy="259045"/>
    <xdr:sp macro="" textlink="">
      <xdr:nvSpPr>
        <xdr:cNvPr id="325" name="テキスト ボックス 324"/>
        <xdr:cNvSpPr txBox="1"/>
      </xdr:nvSpPr>
      <xdr:spPr>
        <a:xfrm>
          <a:off x="6705111" y="541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75978</xdr:rowOff>
    </xdr:from>
    <xdr:to>
      <xdr:col>54</xdr:col>
      <xdr:colOff>189865</xdr:colOff>
      <xdr:row>59</xdr:row>
      <xdr:rowOff>26550</xdr:rowOff>
    </xdr:to>
    <xdr:cxnSp macro="">
      <xdr:nvCxnSpPr>
        <xdr:cNvPr id="349" name="直線コネクタ 348"/>
        <xdr:cNvCxnSpPr/>
      </xdr:nvCxnSpPr>
      <xdr:spPr>
        <a:xfrm flipV="1">
          <a:off x="10475595" y="9505728"/>
          <a:ext cx="1270" cy="636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30377</xdr:rowOff>
    </xdr:from>
    <xdr:ext cx="469744" cy="259045"/>
    <xdr:sp macro="" textlink="">
      <xdr:nvSpPr>
        <xdr:cNvPr id="350" name="普通建設事業費最小値テキスト"/>
        <xdr:cNvSpPr txBox="1"/>
      </xdr:nvSpPr>
      <xdr:spPr>
        <a:xfrm>
          <a:off x="10528300" y="101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26550</xdr:rowOff>
    </xdr:from>
    <xdr:to>
      <xdr:col>55</xdr:col>
      <xdr:colOff>88900</xdr:colOff>
      <xdr:row>59</xdr:row>
      <xdr:rowOff>26550</xdr:rowOff>
    </xdr:to>
    <xdr:cxnSp macro="">
      <xdr:nvCxnSpPr>
        <xdr:cNvPr id="351" name="直線コネクタ 350"/>
        <xdr:cNvCxnSpPr/>
      </xdr:nvCxnSpPr>
      <xdr:spPr>
        <a:xfrm>
          <a:off x="10388600" y="1014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22655</xdr:rowOff>
    </xdr:from>
    <xdr:ext cx="599010" cy="259045"/>
    <xdr:sp macro="" textlink="">
      <xdr:nvSpPr>
        <xdr:cNvPr id="352" name="普通建設事業費最大値テキスト"/>
        <xdr:cNvSpPr txBox="1"/>
      </xdr:nvSpPr>
      <xdr:spPr>
        <a:xfrm>
          <a:off x="10528300" y="92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75978</xdr:rowOff>
    </xdr:from>
    <xdr:to>
      <xdr:col>55</xdr:col>
      <xdr:colOff>88900</xdr:colOff>
      <xdr:row>55</xdr:row>
      <xdr:rowOff>75978</xdr:rowOff>
    </xdr:to>
    <xdr:cxnSp macro="">
      <xdr:nvCxnSpPr>
        <xdr:cNvPr id="353" name="直線コネクタ 352"/>
        <xdr:cNvCxnSpPr/>
      </xdr:nvCxnSpPr>
      <xdr:spPr>
        <a:xfrm>
          <a:off x="10388600" y="950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138564</xdr:rowOff>
    </xdr:from>
    <xdr:to>
      <xdr:col>55</xdr:col>
      <xdr:colOff>0</xdr:colOff>
      <xdr:row>55</xdr:row>
      <xdr:rowOff>75978</xdr:rowOff>
    </xdr:to>
    <xdr:cxnSp macro="">
      <xdr:nvCxnSpPr>
        <xdr:cNvPr id="354" name="直線コネクタ 353"/>
        <xdr:cNvCxnSpPr/>
      </xdr:nvCxnSpPr>
      <xdr:spPr>
        <a:xfrm>
          <a:off x="9639300" y="9225414"/>
          <a:ext cx="838200" cy="2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141287</xdr:rowOff>
    </xdr:from>
    <xdr:ext cx="534377" cy="259045"/>
    <xdr:sp macro="" textlink="">
      <xdr:nvSpPr>
        <xdr:cNvPr id="355" name="普通建設事業費平均値テキスト"/>
        <xdr:cNvSpPr txBox="1"/>
      </xdr:nvSpPr>
      <xdr:spPr>
        <a:xfrm>
          <a:off x="10528300" y="9913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162860</xdr:rowOff>
    </xdr:from>
    <xdr:to>
      <xdr:col>55</xdr:col>
      <xdr:colOff>50800</xdr:colOff>
      <xdr:row>58</xdr:row>
      <xdr:rowOff>93010</xdr:rowOff>
    </xdr:to>
    <xdr:sp macro="" textlink="">
      <xdr:nvSpPr>
        <xdr:cNvPr id="356" name="フローチャート: 判断 355"/>
        <xdr:cNvSpPr/>
      </xdr:nvSpPr>
      <xdr:spPr>
        <a:xfrm>
          <a:off x="10426700" y="993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164057</xdr:rowOff>
    </xdr:from>
    <xdr:to>
      <xdr:col>50</xdr:col>
      <xdr:colOff>114300</xdr:colOff>
      <xdr:row>53</xdr:row>
      <xdr:rowOff>138564</xdr:rowOff>
    </xdr:to>
    <xdr:cxnSp macro="">
      <xdr:nvCxnSpPr>
        <xdr:cNvPr id="357" name="直線コネクタ 356"/>
        <xdr:cNvCxnSpPr/>
      </xdr:nvCxnSpPr>
      <xdr:spPr>
        <a:xfrm>
          <a:off x="8750300" y="8908007"/>
          <a:ext cx="889000" cy="31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5331</xdr:rowOff>
    </xdr:from>
    <xdr:to>
      <xdr:col>50</xdr:col>
      <xdr:colOff>165100</xdr:colOff>
      <xdr:row>58</xdr:row>
      <xdr:rowOff>106931</xdr:rowOff>
    </xdr:to>
    <xdr:sp macro="" textlink="">
      <xdr:nvSpPr>
        <xdr:cNvPr id="358" name="フローチャート: 判断 357"/>
        <xdr:cNvSpPr/>
      </xdr:nvSpPr>
      <xdr:spPr>
        <a:xfrm>
          <a:off x="9588500" y="994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98058</xdr:rowOff>
    </xdr:from>
    <xdr:ext cx="534377" cy="259045"/>
    <xdr:sp macro="" textlink="">
      <xdr:nvSpPr>
        <xdr:cNvPr id="359" name="テキスト ボックス 358"/>
        <xdr:cNvSpPr txBox="1"/>
      </xdr:nvSpPr>
      <xdr:spPr>
        <a:xfrm>
          <a:off x="9372111" y="100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129383</xdr:rowOff>
    </xdr:from>
    <xdr:to>
      <xdr:col>45</xdr:col>
      <xdr:colOff>177800</xdr:colOff>
      <xdr:row>51</xdr:row>
      <xdr:rowOff>164057</xdr:rowOff>
    </xdr:to>
    <xdr:cxnSp macro="">
      <xdr:nvCxnSpPr>
        <xdr:cNvPr id="360" name="直線コネクタ 359"/>
        <xdr:cNvCxnSpPr/>
      </xdr:nvCxnSpPr>
      <xdr:spPr>
        <a:xfrm>
          <a:off x="7861300" y="8873333"/>
          <a:ext cx="889000" cy="3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154356</xdr:rowOff>
    </xdr:from>
    <xdr:to>
      <xdr:col>46</xdr:col>
      <xdr:colOff>38100</xdr:colOff>
      <xdr:row>58</xdr:row>
      <xdr:rowOff>84506</xdr:rowOff>
    </xdr:to>
    <xdr:sp macro="" textlink="">
      <xdr:nvSpPr>
        <xdr:cNvPr id="361" name="フローチャート: 判断 360"/>
        <xdr:cNvSpPr/>
      </xdr:nvSpPr>
      <xdr:spPr>
        <a:xfrm>
          <a:off x="8699500" y="99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75633</xdr:rowOff>
    </xdr:from>
    <xdr:ext cx="534377" cy="259045"/>
    <xdr:sp macro="" textlink="">
      <xdr:nvSpPr>
        <xdr:cNvPr id="362" name="テキスト ボックス 361"/>
        <xdr:cNvSpPr txBox="1"/>
      </xdr:nvSpPr>
      <xdr:spPr>
        <a:xfrm>
          <a:off x="8483111" y="100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129383</xdr:rowOff>
    </xdr:from>
    <xdr:to>
      <xdr:col>41</xdr:col>
      <xdr:colOff>50800</xdr:colOff>
      <xdr:row>53</xdr:row>
      <xdr:rowOff>122993</xdr:rowOff>
    </xdr:to>
    <xdr:cxnSp macro="">
      <xdr:nvCxnSpPr>
        <xdr:cNvPr id="363" name="直線コネクタ 362"/>
        <xdr:cNvCxnSpPr/>
      </xdr:nvCxnSpPr>
      <xdr:spPr>
        <a:xfrm flipV="1">
          <a:off x="6972300" y="8873333"/>
          <a:ext cx="889000" cy="33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166990</xdr:rowOff>
    </xdr:from>
    <xdr:to>
      <xdr:col>41</xdr:col>
      <xdr:colOff>101600</xdr:colOff>
      <xdr:row>58</xdr:row>
      <xdr:rowOff>97140</xdr:rowOff>
    </xdr:to>
    <xdr:sp macro="" textlink="">
      <xdr:nvSpPr>
        <xdr:cNvPr id="364" name="フローチャート: 判断 363"/>
        <xdr:cNvSpPr/>
      </xdr:nvSpPr>
      <xdr:spPr>
        <a:xfrm>
          <a:off x="78105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88267</xdr:rowOff>
    </xdr:from>
    <xdr:ext cx="534377" cy="259045"/>
    <xdr:sp macro="" textlink="">
      <xdr:nvSpPr>
        <xdr:cNvPr id="365" name="テキスト ボックス 364"/>
        <xdr:cNvSpPr txBox="1"/>
      </xdr:nvSpPr>
      <xdr:spPr>
        <a:xfrm>
          <a:off x="7594111" y="1003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156421</xdr:rowOff>
    </xdr:from>
    <xdr:to>
      <xdr:col>36</xdr:col>
      <xdr:colOff>165100</xdr:colOff>
      <xdr:row>58</xdr:row>
      <xdr:rowOff>86571</xdr:rowOff>
    </xdr:to>
    <xdr:sp macro="" textlink="">
      <xdr:nvSpPr>
        <xdr:cNvPr id="366" name="フローチャート: 判断 365"/>
        <xdr:cNvSpPr/>
      </xdr:nvSpPr>
      <xdr:spPr>
        <a:xfrm>
          <a:off x="6921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77698</xdr:rowOff>
    </xdr:from>
    <xdr:ext cx="534377" cy="259045"/>
    <xdr:sp macro="" textlink="">
      <xdr:nvSpPr>
        <xdr:cNvPr id="367" name="テキスト ボックス 366"/>
        <xdr:cNvSpPr txBox="1"/>
      </xdr:nvSpPr>
      <xdr:spPr>
        <a:xfrm>
          <a:off x="6705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25178</xdr:rowOff>
    </xdr:from>
    <xdr:to>
      <xdr:col>55</xdr:col>
      <xdr:colOff>50800</xdr:colOff>
      <xdr:row>55</xdr:row>
      <xdr:rowOff>126778</xdr:rowOff>
    </xdr:to>
    <xdr:sp macro="" textlink="">
      <xdr:nvSpPr>
        <xdr:cNvPr id="373" name="楕円 372"/>
        <xdr:cNvSpPr/>
      </xdr:nvSpPr>
      <xdr:spPr>
        <a:xfrm>
          <a:off x="10426700" y="945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149655</xdr:rowOff>
    </xdr:from>
    <xdr:ext cx="599010" cy="259045"/>
    <xdr:sp macro="" textlink="">
      <xdr:nvSpPr>
        <xdr:cNvPr id="374" name="普通建設事業費該当値テキスト"/>
        <xdr:cNvSpPr txBox="1"/>
      </xdr:nvSpPr>
      <xdr:spPr>
        <a:xfrm>
          <a:off x="10528300" y="940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87764</xdr:rowOff>
    </xdr:from>
    <xdr:to>
      <xdr:col>50</xdr:col>
      <xdr:colOff>165100</xdr:colOff>
      <xdr:row>54</xdr:row>
      <xdr:rowOff>17914</xdr:rowOff>
    </xdr:to>
    <xdr:sp macro="" textlink="">
      <xdr:nvSpPr>
        <xdr:cNvPr id="375" name="楕円 374"/>
        <xdr:cNvSpPr/>
      </xdr:nvSpPr>
      <xdr:spPr>
        <a:xfrm>
          <a:off x="9588500" y="917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34441</xdr:rowOff>
    </xdr:from>
    <xdr:ext cx="599010" cy="259045"/>
    <xdr:sp macro="" textlink="">
      <xdr:nvSpPr>
        <xdr:cNvPr id="376" name="テキスト ボックス 375"/>
        <xdr:cNvSpPr txBox="1"/>
      </xdr:nvSpPr>
      <xdr:spPr>
        <a:xfrm>
          <a:off x="9339795" y="894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113257</xdr:rowOff>
    </xdr:from>
    <xdr:to>
      <xdr:col>46</xdr:col>
      <xdr:colOff>38100</xdr:colOff>
      <xdr:row>52</xdr:row>
      <xdr:rowOff>43407</xdr:rowOff>
    </xdr:to>
    <xdr:sp macro="" textlink="">
      <xdr:nvSpPr>
        <xdr:cNvPr id="377" name="楕円 376"/>
        <xdr:cNvSpPr/>
      </xdr:nvSpPr>
      <xdr:spPr>
        <a:xfrm>
          <a:off x="8699500" y="88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59934</xdr:rowOff>
    </xdr:from>
    <xdr:ext cx="599010" cy="259045"/>
    <xdr:sp macro="" textlink="">
      <xdr:nvSpPr>
        <xdr:cNvPr id="378" name="テキスト ボックス 377"/>
        <xdr:cNvSpPr txBox="1"/>
      </xdr:nvSpPr>
      <xdr:spPr>
        <a:xfrm>
          <a:off x="8450795" y="863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78583</xdr:rowOff>
    </xdr:from>
    <xdr:to>
      <xdr:col>41</xdr:col>
      <xdr:colOff>101600</xdr:colOff>
      <xdr:row>52</xdr:row>
      <xdr:rowOff>8733</xdr:rowOff>
    </xdr:to>
    <xdr:sp macro="" textlink="">
      <xdr:nvSpPr>
        <xdr:cNvPr id="379" name="楕円 378"/>
        <xdr:cNvSpPr/>
      </xdr:nvSpPr>
      <xdr:spPr>
        <a:xfrm>
          <a:off x="7810500" y="882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25260</xdr:rowOff>
    </xdr:from>
    <xdr:ext cx="599010" cy="259045"/>
    <xdr:sp macro="" textlink="">
      <xdr:nvSpPr>
        <xdr:cNvPr id="380" name="テキスト ボックス 379"/>
        <xdr:cNvSpPr txBox="1"/>
      </xdr:nvSpPr>
      <xdr:spPr>
        <a:xfrm>
          <a:off x="7561795" y="859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72193</xdr:rowOff>
    </xdr:from>
    <xdr:to>
      <xdr:col>36</xdr:col>
      <xdr:colOff>165100</xdr:colOff>
      <xdr:row>54</xdr:row>
      <xdr:rowOff>2343</xdr:rowOff>
    </xdr:to>
    <xdr:sp macro="" textlink="">
      <xdr:nvSpPr>
        <xdr:cNvPr id="381" name="楕円 380"/>
        <xdr:cNvSpPr/>
      </xdr:nvSpPr>
      <xdr:spPr>
        <a:xfrm>
          <a:off x="6921500" y="91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18870</xdr:rowOff>
    </xdr:from>
    <xdr:ext cx="599010" cy="259045"/>
    <xdr:sp macro="" textlink="">
      <xdr:nvSpPr>
        <xdr:cNvPr id="382" name="テキスト ボックス 381"/>
        <xdr:cNvSpPr txBox="1"/>
      </xdr:nvSpPr>
      <xdr:spPr>
        <a:xfrm>
          <a:off x="6672795" y="893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3" name="直線コネクタ 39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4" name="テキスト ボックス 39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7" name="直線コネクタ 39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8" name="テキスト ボックス 39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50798</xdr:rowOff>
    </xdr:from>
    <xdr:to>
      <xdr:col>54</xdr:col>
      <xdr:colOff>189865</xdr:colOff>
      <xdr:row>78</xdr:row>
      <xdr:rowOff>25400</xdr:rowOff>
    </xdr:to>
    <xdr:cxnSp macro="">
      <xdr:nvCxnSpPr>
        <xdr:cNvPr id="402" name="直線コネクタ 401"/>
        <xdr:cNvCxnSpPr/>
      </xdr:nvCxnSpPr>
      <xdr:spPr>
        <a:xfrm flipV="1">
          <a:off x="10475595" y="12738098"/>
          <a:ext cx="1270" cy="66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4" name="直線コネクタ 40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168925</xdr:rowOff>
    </xdr:from>
    <xdr:ext cx="599010" cy="259045"/>
    <xdr:sp macro="" textlink="">
      <xdr:nvSpPr>
        <xdr:cNvPr id="405" name="普通建設事業費 （ うち新規整備　）最大値テキスト"/>
        <xdr:cNvSpPr txBox="1"/>
      </xdr:nvSpPr>
      <xdr:spPr>
        <a:xfrm>
          <a:off x="10528300" y="125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50798</xdr:rowOff>
    </xdr:from>
    <xdr:to>
      <xdr:col>55</xdr:col>
      <xdr:colOff>88900</xdr:colOff>
      <xdr:row>74</xdr:row>
      <xdr:rowOff>50798</xdr:rowOff>
    </xdr:to>
    <xdr:cxnSp macro="">
      <xdr:nvCxnSpPr>
        <xdr:cNvPr id="406" name="直線コネクタ 405"/>
        <xdr:cNvCxnSpPr/>
      </xdr:nvCxnSpPr>
      <xdr:spPr>
        <a:xfrm>
          <a:off x="10388600" y="1273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54015</xdr:rowOff>
    </xdr:from>
    <xdr:to>
      <xdr:col>55</xdr:col>
      <xdr:colOff>0</xdr:colOff>
      <xdr:row>74</xdr:row>
      <xdr:rowOff>50798</xdr:rowOff>
    </xdr:to>
    <xdr:cxnSp macro="">
      <xdr:nvCxnSpPr>
        <xdr:cNvPr id="407" name="直線コネクタ 406"/>
        <xdr:cNvCxnSpPr/>
      </xdr:nvCxnSpPr>
      <xdr:spPr>
        <a:xfrm>
          <a:off x="9639300" y="12569865"/>
          <a:ext cx="838200" cy="1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46655</xdr:rowOff>
    </xdr:from>
    <xdr:ext cx="534377" cy="259045"/>
    <xdr:sp macro="" textlink="">
      <xdr:nvSpPr>
        <xdr:cNvPr id="408" name="普通建設事業費 （ うち新規整備　）平均値テキスト"/>
        <xdr:cNvSpPr txBox="1"/>
      </xdr:nvSpPr>
      <xdr:spPr>
        <a:xfrm>
          <a:off x="10528300" y="1324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68228</xdr:rowOff>
    </xdr:from>
    <xdr:to>
      <xdr:col>55</xdr:col>
      <xdr:colOff>50800</xdr:colOff>
      <xdr:row>77</xdr:row>
      <xdr:rowOff>169828</xdr:rowOff>
    </xdr:to>
    <xdr:sp macro="" textlink="">
      <xdr:nvSpPr>
        <xdr:cNvPr id="409" name="フローチャート: 判断 408"/>
        <xdr:cNvSpPr/>
      </xdr:nvSpPr>
      <xdr:spPr>
        <a:xfrm>
          <a:off x="10426700" y="1326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61285</xdr:rowOff>
    </xdr:from>
    <xdr:to>
      <xdr:col>50</xdr:col>
      <xdr:colOff>114300</xdr:colOff>
      <xdr:row>73</xdr:row>
      <xdr:rowOff>54015</xdr:rowOff>
    </xdr:to>
    <xdr:cxnSp macro="">
      <xdr:nvCxnSpPr>
        <xdr:cNvPr id="410" name="直線コネクタ 409"/>
        <xdr:cNvCxnSpPr/>
      </xdr:nvCxnSpPr>
      <xdr:spPr>
        <a:xfrm>
          <a:off x="8750300" y="12234235"/>
          <a:ext cx="889000" cy="33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76578</xdr:rowOff>
    </xdr:from>
    <xdr:to>
      <xdr:col>50</xdr:col>
      <xdr:colOff>165100</xdr:colOff>
      <xdr:row>78</xdr:row>
      <xdr:rowOff>6728</xdr:rowOff>
    </xdr:to>
    <xdr:sp macro="" textlink="">
      <xdr:nvSpPr>
        <xdr:cNvPr id="411" name="フローチャート: 判断 410"/>
        <xdr:cNvSpPr/>
      </xdr:nvSpPr>
      <xdr:spPr>
        <a:xfrm>
          <a:off x="9588500" y="1327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169305</xdr:rowOff>
    </xdr:from>
    <xdr:ext cx="534377" cy="259045"/>
    <xdr:sp macro="" textlink="">
      <xdr:nvSpPr>
        <xdr:cNvPr id="412" name="テキスト ボックス 411"/>
        <xdr:cNvSpPr txBox="1"/>
      </xdr:nvSpPr>
      <xdr:spPr>
        <a:xfrm>
          <a:off x="9372111" y="1337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61285</xdr:rowOff>
    </xdr:from>
    <xdr:to>
      <xdr:col>45</xdr:col>
      <xdr:colOff>177800</xdr:colOff>
      <xdr:row>72</xdr:row>
      <xdr:rowOff>20959</xdr:rowOff>
    </xdr:to>
    <xdr:cxnSp macro="">
      <xdr:nvCxnSpPr>
        <xdr:cNvPr id="413" name="直線コネクタ 412"/>
        <xdr:cNvCxnSpPr/>
      </xdr:nvCxnSpPr>
      <xdr:spPr>
        <a:xfrm flipV="1">
          <a:off x="7861300" y="12234235"/>
          <a:ext cx="889000" cy="13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72092</xdr:rowOff>
    </xdr:from>
    <xdr:to>
      <xdr:col>46</xdr:col>
      <xdr:colOff>38100</xdr:colOff>
      <xdr:row>78</xdr:row>
      <xdr:rowOff>2242</xdr:rowOff>
    </xdr:to>
    <xdr:sp macro="" textlink="">
      <xdr:nvSpPr>
        <xdr:cNvPr id="414" name="フローチャート: 判断 413"/>
        <xdr:cNvSpPr/>
      </xdr:nvSpPr>
      <xdr:spPr>
        <a:xfrm>
          <a:off x="86995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164819</xdr:rowOff>
    </xdr:from>
    <xdr:ext cx="534377" cy="259045"/>
    <xdr:sp macro="" textlink="">
      <xdr:nvSpPr>
        <xdr:cNvPr id="415" name="テキスト ボックス 414"/>
        <xdr:cNvSpPr txBox="1"/>
      </xdr:nvSpPr>
      <xdr:spPr>
        <a:xfrm>
          <a:off x="8483111" y="1336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20959</xdr:rowOff>
    </xdr:from>
    <xdr:to>
      <xdr:col>41</xdr:col>
      <xdr:colOff>50800</xdr:colOff>
      <xdr:row>73</xdr:row>
      <xdr:rowOff>47465</xdr:rowOff>
    </xdr:to>
    <xdr:cxnSp macro="">
      <xdr:nvCxnSpPr>
        <xdr:cNvPr id="416" name="直線コネクタ 415"/>
        <xdr:cNvCxnSpPr/>
      </xdr:nvCxnSpPr>
      <xdr:spPr>
        <a:xfrm flipV="1">
          <a:off x="6972300" y="12365359"/>
          <a:ext cx="889000" cy="19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68571</xdr:rowOff>
    </xdr:from>
    <xdr:to>
      <xdr:col>41</xdr:col>
      <xdr:colOff>101600</xdr:colOff>
      <xdr:row>77</xdr:row>
      <xdr:rowOff>170171</xdr:rowOff>
    </xdr:to>
    <xdr:sp macro="" textlink="">
      <xdr:nvSpPr>
        <xdr:cNvPr id="417" name="フローチャート: 判断 416"/>
        <xdr:cNvSpPr/>
      </xdr:nvSpPr>
      <xdr:spPr>
        <a:xfrm>
          <a:off x="7810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161298</xdr:rowOff>
    </xdr:from>
    <xdr:ext cx="534377" cy="259045"/>
    <xdr:sp macro="" textlink="">
      <xdr:nvSpPr>
        <xdr:cNvPr id="418" name="テキスト ボックス 417"/>
        <xdr:cNvSpPr txBox="1"/>
      </xdr:nvSpPr>
      <xdr:spPr>
        <a:xfrm>
          <a:off x="7594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33682</xdr:rowOff>
    </xdr:from>
    <xdr:to>
      <xdr:col>36</xdr:col>
      <xdr:colOff>165100</xdr:colOff>
      <xdr:row>77</xdr:row>
      <xdr:rowOff>135282</xdr:rowOff>
    </xdr:to>
    <xdr:sp macro="" textlink="">
      <xdr:nvSpPr>
        <xdr:cNvPr id="419" name="フローチャート: 判断 418"/>
        <xdr:cNvSpPr/>
      </xdr:nvSpPr>
      <xdr:spPr>
        <a:xfrm>
          <a:off x="6921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126409</xdr:rowOff>
    </xdr:from>
    <xdr:ext cx="534377" cy="259045"/>
    <xdr:sp macro="" textlink="">
      <xdr:nvSpPr>
        <xdr:cNvPr id="420" name="テキスト ボックス 419"/>
        <xdr:cNvSpPr txBox="1"/>
      </xdr:nvSpPr>
      <xdr:spPr>
        <a:xfrm>
          <a:off x="6705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171448</xdr:rowOff>
    </xdr:from>
    <xdr:to>
      <xdr:col>55</xdr:col>
      <xdr:colOff>50800</xdr:colOff>
      <xdr:row>74</xdr:row>
      <xdr:rowOff>101598</xdr:rowOff>
    </xdr:to>
    <xdr:sp macro="" textlink="">
      <xdr:nvSpPr>
        <xdr:cNvPr id="426" name="楕円 425"/>
        <xdr:cNvSpPr/>
      </xdr:nvSpPr>
      <xdr:spPr>
        <a:xfrm>
          <a:off x="10426700" y="12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124475</xdr:rowOff>
    </xdr:from>
    <xdr:ext cx="599010" cy="259045"/>
    <xdr:sp macro="" textlink="">
      <xdr:nvSpPr>
        <xdr:cNvPr id="427" name="普通建設事業費 （ うち新規整備　）該当値テキスト"/>
        <xdr:cNvSpPr txBox="1"/>
      </xdr:nvSpPr>
      <xdr:spPr>
        <a:xfrm>
          <a:off x="10528300" y="126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3215</xdr:rowOff>
    </xdr:from>
    <xdr:to>
      <xdr:col>50</xdr:col>
      <xdr:colOff>165100</xdr:colOff>
      <xdr:row>73</xdr:row>
      <xdr:rowOff>104815</xdr:rowOff>
    </xdr:to>
    <xdr:sp macro="" textlink="">
      <xdr:nvSpPr>
        <xdr:cNvPr id="428" name="楕円 427"/>
        <xdr:cNvSpPr/>
      </xdr:nvSpPr>
      <xdr:spPr>
        <a:xfrm>
          <a:off x="9588500" y="125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121342</xdr:rowOff>
    </xdr:from>
    <xdr:ext cx="599010" cy="259045"/>
    <xdr:sp macro="" textlink="">
      <xdr:nvSpPr>
        <xdr:cNvPr id="429" name="テキスト ボックス 428"/>
        <xdr:cNvSpPr txBox="1"/>
      </xdr:nvSpPr>
      <xdr:spPr>
        <a:xfrm>
          <a:off x="9339795" y="122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10485</xdr:rowOff>
    </xdr:from>
    <xdr:to>
      <xdr:col>46</xdr:col>
      <xdr:colOff>38100</xdr:colOff>
      <xdr:row>71</xdr:row>
      <xdr:rowOff>112085</xdr:rowOff>
    </xdr:to>
    <xdr:sp macro="" textlink="">
      <xdr:nvSpPr>
        <xdr:cNvPr id="430" name="楕円 429"/>
        <xdr:cNvSpPr/>
      </xdr:nvSpPr>
      <xdr:spPr>
        <a:xfrm>
          <a:off x="8699500" y="1218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128612</xdr:rowOff>
    </xdr:from>
    <xdr:ext cx="599010" cy="259045"/>
    <xdr:sp macro="" textlink="">
      <xdr:nvSpPr>
        <xdr:cNvPr id="431" name="テキスト ボックス 430"/>
        <xdr:cNvSpPr txBox="1"/>
      </xdr:nvSpPr>
      <xdr:spPr>
        <a:xfrm>
          <a:off x="8450795" y="1195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141609</xdr:rowOff>
    </xdr:from>
    <xdr:to>
      <xdr:col>41</xdr:col>
      <xdr:colOff>101600</xdr:colOff>
      <xdr:row>72</xdr:row>
      <xdr:rowOff>71759</xdr:rowOff>
    </xdr:to>
    <xdr:sp macro="" textlink="">
      <xdr:nvSpPr>
        <xdr:cNvPr id="432" name="楕円 431"/>
        <xdr:cNvSpPr/>
      </xdr:nvSpPr>
      <xdr:spPr>
        <a:xfrm>
          <a:off x="7810500" y="123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88286</xdr:rowOff>
    </xdr:from>
    <xdr:ext cx="599010" cy="259045"/>
    <xdr:sp macro="" textlink="">
      <xdr:nvSpPr>
        <xdr:cNvPr id="433" name="テキスト ボックス 432"/>
        <xdr:cNvSpPr txBox="1"/>
      </xdr:nvSpPr>
      <xdr:spPr>
        <a:xfrm>
          <a:off x="7561795" y="120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168115</xdr:rowOff>
    </xdr:from>
    <xdr:to>
      <xdr:col>36</xdr:col>
      <xdr:colOff>165100</xdr:colOff>
      <xdr:row>73</xdr:row>
      <xdr:rowOff>98265</xdr:rowOff>
    </xdr:to>
    <xdr:sp macro="" textlink="">
      <xdr:nvSpPr>
        <xdr:cNvPr id="434" name="楕円 433"/>
        <xdr:cNvSpPr/>
      </xdr:nvSpPr>
      <xdr:spPr>
        <a:xfrm>
          <a:off x="6921500" y="1251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114792</xdr:rowOff>
    </xdr:from>
    <xdr:ext cx="599010" cy="259045"/>
    <xdr:sp macro="" textlink="">
      <xdr:nvSpPr>
        <xdr:cNvPr id="435" name="テキスト ボックス 434"/>
        <xdr:cNvSpPr txBox="1"/>
      </xdr:nvSpPr>
      <xdr:spPr>
        <a:xfrm>
          <a:off x="6672795" y="1228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82283</xdr:rowOff>
    </xdr:from>
    <xdr:to>
      <xdr:col>55</xdr:col>
      <xdr:colOff>0</xdr:colOff>
      <xdr:row>96</xdr:row>
      <xdr:rowOff>1549</xdr:rowOff>
    </xdr:to>
    <xdr:cxnSp macro="">
      <xdr:nvCxnSpPr>
        <xdr:cNvPr id="464" name="直線コネクタ 463"/>
        <xdr:cNvCxnSpPr/>
      </xdr:nvCxnSpPr>
      <xdr:spPr>
        <a:xfrm>
          <a:off x="9639300" y="16370033"/>
          <a:ext cx="8382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5"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154445</xdr:rowOff>
    </xdr:from>
    <xdr:to>
      <xdr:col>50</xdr:col>
      <xdr:colOff>114300</xdr:colOff>
      <xdr:row>95</xdr:row>
      <xdr:rowOff>82283</xdr:rowOff>
    </xdr:to>
    <xdr:cxnSp macro="">
      <xdr:nvCxnSpPr>
        <xdr:cNvPr id="467" name="直線コネクタ 466"/>
        <xdr:cNvCxnSpPr/>
      </xdr:nvCxnSpPr>
      <xdr:spPr>
        <a:xfrm>
          <a:off x="8750300" y="16099295"/>
          <a:ext cx="889000" cy="27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69" name="テキスト ボックス 468"/>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154445</xdr:rowOff>
    </xdr:from>
    <xdr:to>
      <xdr:col>45</xdr:col>
      <xdr:colOff>177800</xdr:colOff>
      <xdr:row>95</xdr:row>
      <xdr:rowOff>105620</xdr:rowOff>
    </xdr:to>
    <xdr:cxnSp macro="">
      <xdr:nvCxnSpPr>
        <xdr:cNvPr id="470" name="直線コネクタ 469"/>
        <xdr:cNvCxnSpPr/>
      </xdr:nvCxnSpPr>
      <xdr:spPr>
        <a:xfrm flipV="1">
          <a:off x="7861300" y="16099295"/>
          <a:ext cx="889000" cy="29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2" name="テキスト ボックス 471"/>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105620</xdr:rowOff>
    </xdr:from>
    <xdr:to>
      <xdr:col>41</xdr:col>
      <xdr:colOff>50800</xdr:colOff>
      <xdr:row>96</xdr:row>
      <xdr:rowOff>76378</xdr:rowOff>
    </xdr:to>
    <xdr:cxnSp macro="">
      <xdr:nvCxnSpPr>
        <xdr:cNvPr id="473" name="直線コネクタ 472"/>
        <xdr:cNvCxnSpPr/>
      </xdr:nvCxnSpPr>
      <xdr:spPr>
        <a:xfrm flipV="1">
          <a:off x="6972300" y="16393370"/>
          <a:ext cx="889000" cy="14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5" name="テキスト ボックス 474"/>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6" name="フローチャート: 判断 475"/>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77" name="テキスト ボックス 476"/>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122199</xdr:rowOff>
    </xdr:from>
    <xdr:to>
      <xdr:col>55</xdr:col>
      <xdr:colOff>50800</xdr:colOff>
      <xdr:row>96</xdr:row>
      <xdr:rowOff>52349</xdr:rowOff>
    </xdr:to>
    <xdr:sp macro="" textlink="">
      <xdr:nvSpPr>
        <xdr:cNvPr id="483" name="楕円 482"/>
        <xdr:cNvSpPr/>
      </xdr:nvSpPr>
      <xdr:spPr>
        <a:xfrm>
          <a:off x="10426700" y="164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145076</xdr:rowOff>
    </xdr:from>
    <xdr:ext cx="534377" cy="259045"/>
    <xdr:sp macro="" textlink="">
      <xdr:nvSpPr>
        <xdr:cNvPr id="484" name="普通建設事業費 （ うち更新整備　）該当値テキスト"/>
        <xdr:cNvSpPr txBox="1"/>
      </xdr:nvSpPr>
      <xdr:spPr>
        <a:xfrm>
          <a:off x="10528300" y="162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31483</xdr:rowOff>
    </xdr:from>
    <xdr:to>
      <xdr:col>50</xdr:col>
      <xdr:colOff>165100</xdr:colOff>
      <xdr:row>95</xdr:row>
      <xdr:rowOff>133083</xdr:rowOff>
    </xdr:to>
    <xdr:sp macro="" textlink="">
      <xdr:nvSpPr>
        <xdr:cNvPr id="485" name="楕円 484"/>
        <xdr:cNvSpPr/>
      </xdr:nvSpPr>
      <xdr:spPr>
        <a:xfrm>
          <a:off x="9588500" y="163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149610</xdr:rowOff>
    </xdr:from>
    <xdr:ext cx="534377" cy="259045"/>
    <xdr:sp macro="" textlink="">
      <xdr:nvSpPr>
        <xdr:cNvPr id="486" name="テキスト ボックス 485"/>
        <xdr:cNvSpPr txBox="1"/>
      </xdr:nvSpPr>
      <xdr:spPr>
        <a:xfrm>
          <a:off x="9372111" y="160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103645</xdr:rowOff>
    </xdr:from>
    <xdr:to>
      <xdr:col>46</xdr:col>
      <xdr:colOff>38100</xdr:colOff>
      <xdr:row>94</xdr:row>
      <xdr:rowOff>33795</xdr:rowOff>
    </xdr:to>
    <xdr:sp macro="" textlink="">
      <xdr:nvSpPr>
        <xdr:cNvPr id="487" name="楕円 486"/>
        <xdr:cNvSpPr/>
      </xdr:nvSpPr>
      <xdr:spPr>
        <a:xfrm>
          <a:off x="8699500" y="160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50322</xdr:rowOff>
    </xdr:from>
    <xdr:ext cx="534377" cy="259045"/>
    <xdr:sp macro="" textlink="">
      <xdr:nvSpPr>
        <xdr:cNvPr id="488" name="テキスト ボックス 487"/>
        <xdr:cNvSpPr txBox="1"/>
      </xdr:nvSpPr>
      <xdr:spPr>
        <a:xfrm>
          <a:off x="8483111" y="158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54820</xdr:rowOff>
    </xdr:from>
    <xdr:to>
      <xdr:col>41</xdr:col>
      <xdr:colOff>101600</xdr:colOff>
      <xdr:row>95</xdr:row>
      <xdr:rowOff>156420</xdr:rowOff>
    </xdr:to>
    <xdr:sp macro="" textlink="">
      <xdr:nvSpPr>
        <xdr:cNvPr id="489" name="楕円 488"/>
        <xdr:cNvSpPr/>
      </xdr:nvSpPr>
      <xdr:spPr>
        <a:xfrm>
          <a:off x="7810500" y="163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xdr:rowOff>
    </xdr:from>
    <xdr:ext cx="534377" cy="259045"/>
    <xdr:sp macro="" textlink="">
      <xdr:nvSpPr>
        <xdr:cNvPr id="490" name="テキスト ボックス 489"/>
        <xdr:cNvSpPr txBox="1"/>
      </xdr:nvSpPr>
      <xdr:spPr>
        <a:xfrm>
          <a:off x="7594111" y="1611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25578</xdr:rowOff>
    </xdr:from>
    <xdr:to>
      <xdr:col>36</xdr:col>
      <xdr:colOff>165100</xdr:colOff>
      <xdr:row>96</xdr:row>
      <xdr:rowOff>127178</xdr:rowOff>
    </xdr:to>
    <xdr:sp macro="" textlink="">
      <xdr:nvSpPr>
        <xdr:cNvPr id="491" name="楕円 490"/>
        <xdr:cNvSpPr/>
      </xdr:nvSpPr>
      <xdr:spPr>
        <a:xfrm>
          <a:off x="6921500" y="164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143705</xdr:rowOff>
    </xdr:from>
    <xdr:ext cx="534377" cy="259045"/>
    <xdr:sp macro="" textlink="">
      <xdr:nvSpPr>
        <xdr:cNvPr id="492" name="テキスト ボックス 491"/>
        <xdr:cNvSpPr txBox="1"/>
      </xdr:nvSpPr>
      <xdr:spPr>
        <a:xfrm>
          <a:off x="6705111" y="1626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72785</xdr:rowOff>
    </xdr:from>
    <xdr:to>
      <xdr:col>85</xdr:col>
      <xdr:colOff>126364</xdr:colOff>
      <xdr:row>39</xdr:row>
      <xdr:rowOff>98878</xdr:rowOff>
    </xdr:to>
    <xdr:cxnSp macro="">
      <xdr:nvCxnSpPr>
        <xdr:cNvPr id="518" name="直線コネクタ 517"/>
        <xdr:cNvCxnSpPr/>
      </xdr:nvCxnSpPr>
      <xdr:spPr>
        <a:xfrm flipV="1">
          <a:off x="16317595" y="6244985"/>
          <a:ext cx="1269" cy="54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111377</xdr:rowOff>
    </xdr:from>
    <xdr:ext cx="249299" cy="259045"/>
    <xdr:sp macro="" textlink="">
      <xdr:nvSpPr>
        <xdr:cNvPr id="519" name="災害復旧事業費最小値テキスト"/>
        <xdr:cNvSpPr txBox="1"/>
      </xdr:nvSpPr>
      <xdr:spPr>
        <a:xfrm>
          <a:off x="16370300" y="67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19462</xdr:rowOff>
    </xdr:from>
    <xdr:ext cx="534377" cy="259045"/>
    <xdr:sp macro="" textlink="">
      <xdr:nvSpPr>
        <xdr:cNvPr id="521" name="災害復旧事業費最大値テキスト"/>
        <xdr:cNvSpPr txBox="1"/>
      </xdr:nvSpPr>
      <xdr:spPr>
        <a:xfrm>
          <a:off x="16370300" y="60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72785</xdr:rowOff>
    </xdr:from>
    <xdr:to>
      <xdr:col>86</xdr:col>
      <xdr:colOff>25400</xdr:colOff>
      <xdr:row>36</xdr:row>
      <xdr:rowOff>72785</xdr:rowOff>
    </xdr:to>
    <xdr:cxnSp macro="">
      <xdr:nvCxnSpPr>
        <xdr:cNvPr id="522" name="直線コネクタ 521"/>
        <xdr:cNvCxnSpPr/>
      </xdr:nvCxnSpPr>
      <xdr:spPr>
        <a:xfrm>
          <a:off x="16230600" y="624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93523</xdr:rowOff>
    </xdr:from>
    <xdr:to>
      <xdr:col>85</xdr:col>
      <xdr:colOff>127000</xdr:colOff>
      <xdr:row>36</xdr:row>
      <xdr:rowOff>75855</xdr:rowOff>
    </xdr:to>
    <xdr:cxnSp macro="">
      <xdr:nvCxnSpPr>
        <xdr:cNvPr id="523" name="直線コネクタ 522"/>
        <xdr:cNvCxnSpPr/>
      </xdr:nvCxnSpPr>
      <xdr:spPr>
        <a:xfrm>
          <a:off x="15481300" y="5579923"/>
          <a:ext cx="838200" cy="6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155828</xdr:rowOff>
    </xdr:from>
    <xdr:ext cx="469744" cy="259045"/>
    <xdr:sp macro="" textlink="">
      <xdr:nvSpPr>
        <xdr:cNvPr id="524" name="災害復旧事業費平均値テキスト"/>
        <xdr:cNvSpPr txBox="1"/>
      </xdr:nvSpPr>
      <xdr:spPr>
        <a:xfrm>
          <a:off x="16370300" y="6670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5951</xdr:rowOff>
    </xdr:from>
    <xdr:to>
      <xdr:col>85</xdr:col>
      <xdr:colOff>177800</xdr:colOff>
      <xdr:row>39</xdr:row>
      <xdr:rowOff>107551</xdr:rowOff>
    </xdr:to>
    <xdr:sp macro="" textlink="">
      <xdr:nvSpPr>
        <xdr:cNvPr id="525" name="フローチャート: 判断 524"/>
        <xdr:cNvSpPr/>
      </xdr:nvSpPr>
      <xdr:spPr>
        <a:xfrm>
          <a:off x="162687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51362</xdr:rowOff>
    </xdr:from>
    <xdr:to>
      <xdr:col>81</xdr:col>
      <xdr:colOff>50800</xdr:colOff>
      <xdr:row>32</xdr:row>
      <xdr:rowOff>93523</xdr:rowOff>
    </xdr:to>
    <xdr:cxnSp macro="">
      <xdr:nvCxnSpPr>
        <xdr:cNvPr id="526" name="直線コネクタ 525"/>
        <xdr:cNvCxnSpPr/>
      </xdr:nvCxnSpPr>
      <xdr:spPr>
        <a:xfrm>
          <a:off x="14592300" y="5194862"/>
          <a:ext cx="889000" cy="38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165415</xdr:rowOff>
    </xdr:from>
    <xdr:to>
      <xdr:col>81</xdr:col>
      <xdr:colOff>101600</xdr:colOff>
      <xdr:row>39</xdr:row>
      <xdr:rowOff>95565</xdr:rowOff>
    </xdr:to>
    <xdr:sp macro="" textlink="">
      <xdr:nvSpPr>
        <xdr:cNvPr id="527" name="フローチャート: 判断 526"/>
        <xdr:cNvSpPr/>
      </xdr:nvSpPr>
      <xdr:spPr>
        <a:xfrm>
          <a:off x="15430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86692</xdr:rowOff>
    </xdr:from>
    <xdr:ext cx="469744" cy="259045"/>
    <xdr:sp macro="" textlink="">
      <xdr:nvSpPr>
        <xdr:cNvPr id="528" name="テキスト ボックス 527"/>
        <xdr:cNvSpPr txBox="1"/>
      </xdr:nvSpPr>
      <xdr:spPr>
        <a:xfrm>
          <a:off x="15246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51362</xdr:rowOff>
    </xdr:from>
    <xdr:to>
      <xdr:col>76</xdr:col>
      <xdr:colOff>114300</xdr:colOff>
      <xdr:row>34</xdr:row>
      <xdr:rowOff>38822</xdr:rowOff>
    </xdr:to>
    <xdr:cxnSp macro="">
      <xdr:nvCxnSpPr>
        <xdr:cNvPr id="529" name="直線コネクタ 528"/>
        <xdr:cNvCxnSpPr/>
      </xdr:nvCxnSpPr>
      <xdr:spPr>
        <a:xfrm flipV="1">
          <a:off x="13703300" y="5194862"/>
          <a:ext cx="889000" cy="67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28158</xdr:rowOff>
    </xdr:from>
    <xdr:to>
      <xdr:col>76</xdr:col>
      <xdr:colOff>165100</xdr:colOff>
      <xdr:row>39</xdr:row>
      <xdr:rowOff>129758</xdr:rowOff>
    </xdr:to>
    <xdr:sp macro="" textlink="">
      <xdr:nvSpPr>
        <xdr:cNvPr id="530" name="フローチャート: 判断 529"/>
        <xdr:cNvSpPr/>
      </xdr:nvSpPr>
      <xdr:spPr>
        <a:xfrm>
          <a:off x="14541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120885</xdr:rowOff>
    </xdr:from>
    <xdr:ext cx="378565" cy="259045"/>
    <xdr:sp macro="" textlink="">
      <xdr:nvSpPr>
        <xdr:cNvPr id="531" name="テキスト ボックス 530"/>
        <xdr:cNvSpPr txBox="1"/>
      </xdr:nvSpPr>
      <xdr:spPr>
        <a:xfrm>
          <a:off x="14403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38822</xdr:rowOff>
    </xdr:from>
    <xdr:to>
      <xdr:col>71</xdr:col>
      <xdr:colOff>177800</xdr:colOff>
      <xdr:row>37</xdr:row>
      <xdr:rowOff>70206</xdr:rowOff>
    </xdr:to>
    <xdr:cxnSp macro="">
      <xdr:nvCxnSpPr>
        <xdr:cNvPr id="532" name="直線コネクタ 531"/>
        <xdr:cNvCxnSpPr/>
      </xdr:nvCxnSpPr>
      <xdr:spPr>
        <a:xfrm flipV="1">
          <a:off x="12814300" y="5868122"/>
          <a:ext cx="889000" cy="54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34199</xdr:rowOff>
    </xdr:from>
    <xdr:to>
      <xdr:col>72</xdr:col>
      <xdr:colOff>38100</xdr:colOff>
      <xdr:row>39</xdr:row>
      <xdr:rowOff>135799</xdr:rowOff>
    </xdr:to>
    <xdr:sp macro="" textlink="">
      <xdr:nvSpPr>
        <xdr:cNvPr id="533" name="フローチャート: 判断 532"/>
        <xdr:cNvSpPr/>
      </xdr:nvSpPr>
      <xdr:spPr>
        <a:xfrm>
          <a:off x="13652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126926</xdr:rowOff>
    </xdr:from>
    <xdr:ext cx="378565" cy="259045"/>
    <xdr:sp macro="" textlink="">
      <xdr:nvSpPr>
        <xdr:cNvPr id="534" name="テキスト ボックス 533"/>
        <xdr:cNvSpPr txBox="1"/>
      </xdr:nvSpPr>
      <xdr:spPr>
        <a:xfrm>
          <a:off x="13514017" y="681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33872</xdr:rowOff>
    </xdr:from>
    <xdr:to>
      <xdr:col>67</xdr:col>
      <xdr:colOff>101600</xdr:colOff>
      <xdr:row>39</xdr:row>
      <xdr:rowOff>135472</xdr:rowOff>
    </xdr:to>
    <xdr:sp macro="" textlink="">
      <xdr:nvSpPr>
        <xdr:cNvPr id="535" name="フローチャート: 判断 534"/>
        <xdr:cNvSpPr/>
      </xdr:nvSpPr>
      <xdr:spPr>
        <a:xfrm>
          <a:off x="12763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126599</xdr:rowOff>
    </xdr:from>
    <xdr:ext cx="378565" cy="259045"/>
    <xdr:sp macro="" textlink="">
      <xdr:nvSpPr>
        <xdr:cNvPr id="536" name="テキスト ボックス 535"/>
        <xdr:cNvSpPr txBox="1"/>
      </xdr:nvSpPr>
      <xdr:spPr>
        <a:xfrm>
          <a:off x="12625017" y="681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25055</xdr:rowOff>
    </xdr:from>
    <xdr:to>
      <xdr:col>85</xdr:col>
      <xdr:colOff>177800</xdr:colOff>
      <xdr:row>36</xdr:row>
      <xdr:rowOff>126655</xdr:rowOff>
    </xdr:to>
    <xdr:sp macro="" textlink="">
      <xdr:nvSpPr>
        <xdr:cNvPr id="542" name="楕円 541"/>
        <xdr:cNvSpPr/>
      </xdr:nvSpPr>
      <xdr:spPr>
        <a:xfrm>
          <a:off x="16268700" y="61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146462</xdr:rowOff>
    </xdr:from>
    <xdr:ext cx="534377" cy="259045"/>
    <xdr:sp macro="" textlink="">
      <xdr:nvSpPr>
        <xdr:cNvPr id="543" name="災害復旧事業費該当値テキスト"/>
        <xdr:cNvSpPr txBox="1"/>
      </xdr:nvSpPr>
      <xdr:spPr>
        <a:xfrm>
          <a:off x="16370300" y="614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42723</xdr:rowOff>
    </xdr:from>
    <xdr:to>
      <xdr:col>81</xdr:col>
      <xdr:colOff>101600</xdr:colOff>
      <xdr:row>32</xdr:row>
      <xdr:rowOff>144323</xdr:rowOff>
    </xdr:to>
    <xdr:sp macro="" textlink="">
      <xdr:nvSpPr>
        <xdr:cNvPr id="544" name="楕円 543"/>
        <xdr:cNvSpPr/>
      </xdr:nvSpPr>
      <xdr:spPr>
        <a:xfrm>
          <a:off x="15430500" y="55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160850</xdr:rowOff>
    </xdr:from>
    <xdr:ext cx="534377" cy="259045"/>
    <xdr:sp macro="" textlink="">
      <xdr:nvSpPr>
        <xdr:cNvPr id="545" name="テキスト ボックス 544"/>
        <xdr:cNvSpPr txBox="1"/>
      </xdr:nvSpPr>
      <xdr:spPr>
        <a:xfrm>
          <a:off x="15214111" y="530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562</xdr:rowOff>
    </xdr:from>
    <xdr:to>
      <xdr:col>76</xdr:col>
      <xdr:colOff>165100</xdr:colOff>
      <xdr:row>30</xdr:row>
      <xdr:rowOff>102162</xdr:rowOff>
    </xdr:to>
    <xdr:sp macro="" textlink="">
      <xdr:nvSpPr>
        <xdr:cNvPr id="546" name="楕円 545"/>
        <xdr:cNvSpPr/>
      </xdr:nvSpPr>
      <xdr:spPr>
        <a:xfrm>
          <a:off x="14541500" y="514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118689</xdr:rowOff>
    </xdr:from>
    <xdr:ext cx="534377" cy="259045"/>
    <xdr:sp macro="" textlink="">
      <xdr:nvSpPr>
        <xdr:cNvPr id="547" name="テキスト ボックス 546"/>
        <xdr:cNvSpPr txBox="1"/>
      </xdr:nvSpPr>
      <xdr:spPr>
        <a:xfrm>
          <a:off x="14325111" y="491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159472</xdr:rowOff>
    </xdr:from>
    <xdr:to>
      <xdr:col>72</xdr:col>
      <xdr:colOff>38100</xdr:colOff>
      <xdr:row>34</xdr:row>
      <xdr:rowOff>89622</xdr:rowOff>
    </xdr:to>
    <xdr:sp macro="" textlink="">
      <xdr:nvSpPr>
        <xdr:cNvPr id="548" name="楕円 547"/>
        <xdr:cNvSpPr/>
      </xdr:nvSpPr>
      <xdr:spPr>
        <a:xfrm>
          <a:off x="13652500" y="58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106149</xdr:rowOff>
    </xdr:from>
    <xdr:ext cx="534377" cy="259045"/>
    <xdr:sp macro="" textlink="">
      <xdr:nvSpPr>
        <xdr:cNvPr id="549" name="テキスト ボックス 548"/>
        <xdr:cNvSpPr txBox="1"/>
      </xdr:nvSpPr>
      <xdr:spPr>
        <a:xfrm>
          <a:off x="13436111" y="55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19406</xdr:rowOff>
    </xdr:from>
    <xdr:to>
      <xdr:col>67</xdr:col>
      <xdr:colOff>101600</xdr:colOff>
      <xdr:row>37</xdr:row>
      <xdr:rowOff>121006</xdr:rowOff>
    </xdr:to>
    <xdr:sp macro="" textlink="">
      <xdr:nvSpPr>
        <xdr:cNvPr id="550" name="楕円 549"/>
        <xdr:cNvSpPr/>
      </xdr:nvSpPr>
      <xdr:spPr>
        <a:xfrm>
          <a:off x="12763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137533</xdr:rowOff>
    </xdr:from>
    <xdr:ext cx="534377" cy="259045"/>
    <xdr:sp macro="" textlink="">
      <xdr:nvSpPr>
        <xdr:cNvPr id="551" name="テキスト ボックス 550"/>
        <xdr:cNvSpPr txBox="1"/>
      </xdr:nvSpPr>
      <xdr:spPr>
        <a:xfrm>
          <a:off x="12547111" y="61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4" name="直線コネクタ 623"/>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5"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6" name="直線コネクタ 625"/>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7"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8" name="直線コネクタ 627"/>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48425</xdr:rowOff>
    </xdr:from>
    <xdr:to>
      <xdr:col>85</xdr:col>
      <xdr:colOff>127000</xdr:colOff>
      <xdr:row>76</xdr:row>
      <xdr:rowOff>73813</xdr:rowOff>
    </xdr:to>
    <xdr:cxnSp macro="">
      <xdr:nvCxnSpPr>
        <xdr:cNvPr id="629" name="直線コネクタ 628"/>
        <xdr:cNvCxnSpPr/>
      </xdr:nvCxnSpPr>
      <xdr:spPr>
        <a:xfrm>
          <a:off x="15481300" y="13078625"/>
          <a:ext cx="8382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0"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1" name="フローチャート: 判断 630"/>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48425</xdr:rowOff>
    </xdr:from>
    <xdr:to>
      <xdr:col>81</xdr:col>
      <xdr:colOff>50800</xdr:colOff>
      <xdr:row>76</xdr:row>
      <xdr:rowOff>79883</xdr:rowOff>
    </xdr:to>
    <xdr:cxnSp macro="">
      <xdr:nvCxnSpPr>
        <xdr:cNvPr id="632" name="直線コネクタ 631"/>
        <xdr:cNvCxnSpPr/>
      </xdr:nvCxnSpPr>
      <xdr:spPr>
        <a:xfrm flipV="1">
          <a:off x="14592300" y="13078625"/>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3" name="フローチャート: 判断 632"/>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4" name="テキスト ボックス 633"/>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79883</xdr:rowOff>
    </xdr:from>
    <xdr:to>
      <xdr:col>76</xdr:col>
      <xdr:colOff>114300</xdr:colOff>
      <xdr:row>76</xdr:row>
      <xdr:rowOff>99377</xdr:rowOff>
    </xdr:to>
    <xdr:cxnSp macro="">
      <xdr:nvCxnSpPr>
        <xdr:cNvPr id="635" name="直線コネクタ 634"/>
        <xdr:cNvCxnSpPr/>
      </xdr:nvCxnSpPr>
      <xdr:spPr>
        <a:xfrm flipV="1">
          <a:off x="13703300" y="13110083"/>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6" name="フローチャート: 判断 635"/>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7" name="テキスト ボックス 636"/>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36664</xdr:rowOff>
    </xdr:from>
    <xdr:to>
      <xdr:col>71</xdr:col>
      <xdr:colOff>177800</xdr:colOff>
      <xdr:row>76</xdr:row>
      <xdr:rowOff>99377</xdr:rowOff>
    </xdr:to>
    <xdr:cxnSp macro="">
      <xdr:nvCxnSpPr>
        <xdr:cNvPr id="638" name="直線コネクタ 637"/>
        <xdr:cNvCxnSpPr/>
      </xdr:nvCxnSpPr>
      <xdr:spPr>
        <a:xfrm>
          <a:off x="12814300" y="13066864"/>
          <a:ext cx="8890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9" name="フローチャート: 判断 638"/>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0" name="テキスト ボックス 639"/>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1" name="フローチャート: 判断 640"/>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2" name="テキスト ボックス 641"/>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23013</xdr:rowOff>
    </xdr:from>
    <xdr:to>
      <xdr:col>85</xdr:col>
      <xdr:colOff>177800</xdr:colOff>
      <xdr:row>76</xdr:row>
      <xdr:rowOff>124613</xdr:rowOff>
    </xdr:to>
    <xdr:sp macro="" textlink="">
      <xdr:nvSpPr>
        <xdr:cNvPr id="648" name="楕円 647"/>
        <xdr:cNvSpPr/>
      </xdr:nvSpPr>
      <xdr:spPr>
        <a:xfrm>
          <a:off x="16268700" y="130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45890</xdr:rowOff>
    </xdr:from>
    <xdr:ext cx="534377" cy="259045"/>
    <xdr:sp macro="" textlink="">
      <xdr:nvSpPr>
        <xdr:cNvPr id="649" name="公債費該当値テキスト"/>
        <xdr:cNvSpPr txBox="1"/>
      </xdr:nvSpPr>
      <xdr:spPr>
        <a:xfrm>
          <a:off x="16370300" y="1290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169075</xdr:rowOff>
    </xdr:from>
    <xdr:to>
      <xdr:col>81</xdr:col>
      <xdr:colOff>101600</xdr:colOff>
      <xdr:row>76</xdr:row>
      <xdr:rowOff>99225</xdr:rowOff>
    </xdr:to>
    <xdr:sp macro="" textlink="">
      <xdr:nvSpPr>
        <xdr:cNvPr id="650" name="楕円 649"/>
        <xdr:cNvSpPr/>
      </xdr:nvSpPr>
      <xdr:spPr>
        <a:xfrm>
          <a:off x="15430500" y="130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115752</xdr:rowOff>
    </xdr:from>
    <xdr:ext cx="534377" cy="259045"/>
    <xdr:sp macro="" textlink="">
      <xdr:nvSpPr>
        <xdr:cNvPr id="651" name="テキスト ボックス 650"/>
        <xdr:cNvSpPr txBox="1"/>
      </xdr:nvSpPr>
      <xdr:spPr>
        <a:xfrm>
          <a:off x="15214111" y="128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29083</xdr:rowOff>
    </xdr:from>
    <xdr:to>
      <xdr:col>76</xdr:col>
      <xdr:colOff>165100</xdr:colOff>
      <xdr:row>76</xdr:row>
      <xdr:rowOff>130683</xdr:rowOff>
    </xdr:to>
    <xdr:sp macro="" textlink="">
      <xdr:nvSpPr>
        <xdr:cNvPr id="652" name="楕円 651"/>
        <xdr:cNvSpPr/>
      </xdr:nvSpPr>
      <xdr:spPr>
        <a:xfrm>
          <a:off x="14541500" y="1305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147210</xdr:rowOff>
    </xdr:from>
    <xdr:ext cx="534377" cy="259045"/>
    <xdr:sp macro="" textlink="">
      <xdr:nvSpPr>
        <xdr:cNvPr id="653" name="テキスト ボックス 652"/>
        <xdr:cNvSpPr txBox="1"/>
      </xdr:nvSpPr>
      <xdr:spPr>
        <a:xfrm>
          <a:off x="14325111" y="128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48577</xdr:rowOff>
    </xdr:from>
    <xdr:to>
      <xdr:col>72</xdr:col>
      <xdr:colOff>38100</xdr:colOff>
      <xdr:row>76</xdr:row>
      <xdr:rowOff>150177</xdr:rowOff>
    </xdr:to>
    <xdr:sp macro="" textlink="">
      <xdr:nvSpPr>
        <xdr:cNvPr id="654" name="楕円 653"/>
        <xdr:cNvSpPr/>
      </xdr:nvSpPr>
      <xdr:spPr>
        <a:xfrm>
          <a:off x="13652500" y="130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141304</xdr:rowOff>
    </xdr:from>
    <xdr:ext cx="534377" cy="259045"/>
    <xdr:sp macro="" textlink="">
      <xdr:nvSpPr>
        <xdr:cNvPr id="655" name="テキスト ボックス 654"/>
        <xdr:cNvSpPr txBox="1"/>
      </xdr:nvSpPr>
      <xdr:spPr>
        <a:xfrm>
          <a:off x="13436111" y="131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157314</xdr:rowOff>
    </xdr:from>
    <xdr:to>
      <xdr:col>67</xdr:col>
      <xdr:colOff>101600</xdr:colOff>
      <xdr:row>76</xdr:row>
      <xdr:rowOff>87464</xdr:rowOff>
    </xdr:to>
    <xdr:sp macro="" textlink="">
      <xdr:nvSpPr>
        <xdr:cNvPr id="656" name="楕円 655"/>
        <xdr:cNvSpPr/>
      </xdr:nvSpPr>
      <xdr:spPr>
        <a:xfrm>
          <a:off x="12763500" y="130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103992</xdr:rowOff>
    </xdr:from>
    <xdr:ext cx="534377" cy="259045"/>
    <xdr:sp macro="" textlink="">
      <xdr:nvSpPr>
        <xdr:cNvPr id="657" name="テキスト ボックス 656"/>
        <xdr:cNvSpPr txBox="1"/>
      </xdr:nvSpPr>
      <xdr:spPr>
        <a:xfrm>
          <a:off x="12547111" y="127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3" name="テキスト ボックス 672"/>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26229</xdr:rowOff>
    </xdr:from>
    <xdr:to>
      <xdr:col>85</xdr:col>
      <xdr:colOff>126364</xdr:colOff>
      <xdr:row>98</xdr:row>
      <xdr:rowOff>25228</xdr:rowOff>
    </xdr:to>
    <xdr:cxnSp macro="">
      <xdr:nvCxnSpPr>
        <xdr:cNvPr id="677" name="直線コネクタ 676"/>
        <xdr:cNvCxnSpPr/>
      </xdr:nvCxnSpPr>
      <xdr:spPr>
        <a:xfrm flipV="1">
          <a:off x="16317595" y="16485429"/>
          <a:ext cx="1269" cy="34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29055</xdr:rowOff>
    </xdr:from>
    <xdr:ext cx="313932" cy="259045"/>
    <xdr:sp macro="" textlink="">
      <xdr:nvSpPr>
        <xdr:cNvPr id="678" name="積立金最小値テキスト"/>
        <xdr:cNvSpPr txBox="1"/>
      </xdr:nvSpPr>
      <xdr:spPr>
        <a:xfrm>
          <a:off x="16370300" y="1683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25228</xdr:rowOff>
    </xdr:from>
    <xdr:to>
      <xdr:col>86</xdr:col>
      <xdr:colOff>25400</xdr:colOff>
      <xdr:row>98</xdr:row>
      <xdr:rowOff>25228</xdr:rowOff>
    </xdr:to>
    <xdr:cxnSp macro="">
      <xdr:nvCxnSpPr>
        <xdr:cNvPr id="679" name="直線コネクタ 678"/>
        <xdr:cNvCxnSpPr/>
      </xdr:nvCxnSpPr>
      <xdr:spPr>
        <a:xfrm>
          <a:off x="16230600" y="1682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144356</xdr:rowOff>
    </xdr:from>
    <xdr:ext cx="534377" cy="259045"/>
    <xdr:sp macro="" textlink="">
      <xdr:nvSpPr>
        <xdr:cNvPr id="680" name="積立金最大値テキスト"/>
        <xdr:cNvSpPr txBox="1"/>
      </xdr:nvSpPr>
      <xdr:spPr>
        <a:xfrm>
          <a:off x="16370300" y="1626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26229</xdr:rowOff>
    </xdr:from>
    <xdr:to>
      <xdr:col>86</xdr:col>
      <xdr:colOff>25400</xdr:colOff>
      <xdr:row>96</xdr:row>
      <xdr:rowOff>26229</xdr:rowOff>
    </xdr:to>
    <xdr:cxnSp macro="">
      <xdr:nvCxnSpPr>
        <xdr:cNvPr id="681" name="直線コネクタ 680"/>
        <xdr:cNvCxnSpPr/>
      </xdr:nvCxnSpPr>
      <xdr:spPr>
        <a:xfrm>
          <a:off x="16230600" y="1648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116931</xdr:rowOff>
    </xdr:from>
    <xdr:to>
      <xdr:col>85</xdr:col>
      <xdr:colOff>127000</xdr:colOff>
      <xdr:row>96</xdr:row>
      <xdr:rowOff>145729</xdr:rowOff>
    </xdr:to>
    <xdr:cxnSp macro="">
      <xdr:nvCxnSpPr>
        <xdr:cNvPr id="682" name="直線コネクタ 681"/>
        <xdr:cNvCxnSpPr/>
      </xdr:nvCxnSpPr>
      <xdr:spPr>
        <a:xfrm>
          <a:off x="15481300" y="16404681"/>
          <a:ext cx="838200" cy="2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60103</xdr:rowOff>
    </xdr:from>
    <xdr:ext cx="534377" cy="259045"/>
    <xdr:sp macro="" textlink="">
      <xdr:nvSpPr>
        <xdr:cNvPr id="683" name="積立金平均値テキスト"/>
        <xdr:cNvSpPr txBox="1"/>
      </xdr:nvSpPr>
      <xdr:spPr>
        <a:xfrm>
          <a:off x="16370300" y="166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81676</xdr:rowOff>
    </xdr:from>
    <xdr:to>
      <xdr:col>85</xdr:col>
      <xdr:colOff>177800</xdr:colOff>
      <xdr:row>98</xdr:row>
      <xdr:rowOff>11826</xdr:rowOff>
    </xdr:to>
    <xdr:sp macro="" textlink="">
      <xdr:nvSpPr>
        <xdr:cNvPr id="684" name="フローチャート: 判断 683"/>
        <xdr:cNvSpPr/>
      </xdr:nvSpPr>
      <xdr:spPr>
        <a:xfrm>
          <a:off x="16268700" y="167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116931</xdr:rowOff>
    </xdr:from>
    <xdr:to>
      <xdr:col>81</xdr:col>
      <xdr:colOff>50800</xdr:colOff>
      <xdr:row>96</xdr:row>
      <xdr:rowOff>162280</xdr:rowOff>
    </xdr:to>
    <xdr:cxnSp macro="">
      <xdr:nvCxnSpPr>
        <xdr:cNvPr id="685" name="直線コネクタ 684"/>
        <xdr:cNvCxnSpPr/>
      </xdr:nvCxnSpPr>
      <xdr:spPr>
        <a:xfrm flipV="1">
          <a:off x="14592300" y="16404681"/>
          <a:ext cx="889000" cy="2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84482</xdr:rowOff>
    </xdr:from>
    <xdr:to>
      <xdr:col>81</xdr:col>
      <xdr:colOff>101600</xdr:colOff>
      <xdr:row>98</xdr:row>
      <xdr:rowOff>14632</xdr:rowOff>
    </xdr:to>
    <xdr:sp macro="" textlink="">
      <xdr:nvSpPr>
        <xdr:cNvPr id="686" name="フローチャート: 判断 685"/>
        <xdr:cNvSpPr/>
      </xdr:nvSpPr>
      <xdr:spPr>
        <a:xfrm>
          <a:off x="15430500" y="16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5759</xdr:rowOff>
    </xdr:from>
    <xdr:ext cx="534377" cy="259045"/>
    <xdr:sp macro="" textlink="">
      <xdr:nvSpPr>
        <xdr:cNvPr id="687" name="テキスト ボックス 686"/>
        <xdr:cNvSpPr txBox="1"/>
      </xdr:nvSpPr>
      <xdr:spPr>
        <a:xfrm>
          <a:off x="15214111" y="16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169156</xdr:rowOff>
    </xdr:from>
    <xdr:to>
      <xdr:col>76</xdr:col>
      <xdr:colOff>114300</xdr:colOff>
      <xdr:row>96</xdr:row>
      <xdr:rowOff>162280</xdr:rowOff>
    </xdr:to>
    <xdr:cxnSp macro="">
      <xdr:nvCxnSpPr>
        <xdr:cNvPr id="688" name="直線コネクタ 687"/>
        <xdr:cNvCxnSpPr/>
      </xdr:nvCxnSpPr>
      <xdr:spPr>
        <a:xfrm>
          <a:off x="13703300" y="15942556"/>
          <a:ext cx="889000" cy="6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89232</xdr:rowOff>
    </xdr:from>
    <xdr:to>
      <xdr:col>76</xdr:col>
      <xdr:colOff>165100</xdr:colOff>
      <xdr:row>98</xdr:row>
      <xdr:rowOff>19382</xdr:rowOff>
    </xdr:to>
    <xdr:sp macro="" textlink="">
      <xdr:nvSpPr>
        <xdr:cNvPr id="689" name="フローチャート: 判断 688"/>
        <xdr:cNvSpPr/>
      </xdr:nvSpPr>
      <xdr:spPr>
        <a:xfrm>
          <a:off x="14541500" y="1671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10509</xdr:rowOff>
    </xdr:from>
    <xdr:ext cx="469744" cy="259045"/>
    <xdr:sp macro="" textlink="">
      <xdr:nvSpPr>
        <xdr:cNvPr id="690" name="テキスト ボックス 689"/>
        <xdr:cNvSpPr txBox="1"/>
      </xdr:nvSpPr>
      <xdr:spPr>
        <a:xfrm>
          <a:off x="14357428" y="1681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155856</xdr:rowOff>
    </xdr:from>
    <xdr:to>
      <xdr:col>71</xdr:col>
      <xdr:colOff>177800</xdr:colOff>
      <xdr:row>92</xdr:row>
      <xdr:rowOff>169156</xdr:rowOff>
    </xdr:to>
    <xdr:cxnSp macro="">
      <xdr:nvCxnSpPr>
        <xdr:cNvPr id="691" name="直線コネクタ 690"/>
        <xdr:cNvCxnSpPr/>
      </xdr:nvCxnSpPr>
      <xdr:spPr>
        <a:xfrm>
          <a:off x="12814300" y="15586356"/>
          <a:ext cx="889000" cy="35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94335</xdr:rowOff>
    </xdr:from>
    <xdr:to>
      <xdr:col>72</xdr:col>
      <xdr:colOff>38100</xdr:colOff>
      <xdr:row>98</xdr:row>
      <xdr:rowOff>24485</xdr:rowOff>
    </xdr:to>
    <xdr:sp macro="" textlink="">
      <xdr:nvSpPr>
        <xdr:cNvPr id="692" name="フローチャート: 判断 691"/>
        <xdr:cNvSpPr/>
      </xdr:nvSpPr>
      <xdr:spPr>
        <a:xfrm>
          <a:off x="13652500" y="167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15612</xdr:rowOff>
    </xdr:from>
    <xdr:ext cx="469744" cy="259045"/>
    <xdr:sp macro="" textlink="">
      <xdr:nvSpPr>
        <xdr:cNvPr id="693" name="テキスト ボックス 692"/>
        <xdr:cNvSpPr txBox="1"/>
      </xdr:nvSpPr>
      <xdr:spPr>
        <a:xfrm>
          <a:off x="13468428" y="168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69658</xdr:rowOff>
    </xdr:from>
    <xdr:to>
      <xdr:col>67</xdr:col>
      <xdr:colOff>101600</xdr:colOff>
      <xdr:row>97</xdr:row>
      <xdr:rowOff>171258</xdr:rowOff>
    </xdr:to>
    <xdr:sp macro="" textlink="">
      <xdr:nvSpPr>
        <xdr:cNvPr id="694" name="フローチャート: 判断 693"/>
        <xdr:cNvSpPr/>
      </xdr:nvSpPr>
      <xdr:spPr>
        <a:xfrm>
          <a:off x="127635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162385</xdr:rowOff>
    </xdr:from>
    <xdr:ext cx="534377" cy="259045"/>
    <xdr:sp macro="" textlink="">
      <xdr:nvSpPr>
        <xdr:cNvPr id="695" name="テキスト ボックス 694"/>
        <xdr:cNvSpPr txBox="1"/>
      </xdr:nvSpPr>
      <xdr:spPr>
        <a:xfrm>
          <a:off x="12547111" y="167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94929</xdr:rowOff>
    </xdr:from>
    <xdr:to>
      <xdr:col>85</xdr:col>
      <xdr:colOff>177800</xdr:colOff>
      <xdr:row>97</xdr:row>
      <xdr:rowOff>25079</xdr:rowOff>
    </xdr:to>
    <xdr:sp macro="" textlink="">
      <xdr:nvSpPr>
        <xdr:cNvPr id="701" name="楕円 700"/>
        <xdr:cNvSpPr/>
      </xdr:nvSpPr>
      <xdr:spPr>
        <a:xfrm>
          <a:off x="16268700" y="1655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9856</xdr:rowOff>
    </xdr:from>
    <xdr:ext cx="534377" cy="259045"/>
    <xdr:sp macro="" textlink="">
      <xdr:nvSpPr>
        <xdr:cNvPr id="702" name="積立金該当値テキスト"/>
        <xdr:cNvSpPr txBox="1"/>
      </xdr:nvSpPr>
      <xdr:spPr>
        <a:xfrm>
          <a:off x="16370300" y="1646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66131</xdr:rowOff>
    </xdr:from>
    <xdr:to>
      <xdr:col>81</xdr:col>
      <xdr:colOff>101600</xdr:colOff>
      <xdr:row>95</xdr:row>
      <xdr:rowOff>167731</xdr:rowOff>
    </xdr:to>
    <xdr:sp macro="" textlink="">
      <xdr:nvSpPr>
        <xdr:cNvPr id="703" name="楕円 702"/>
        <xdr:cNvSpPr/>
      </xdr:nvSpPr>
      <xdr:spPr>
        <a:xfrm>
          <a:off x="15430500" y="163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12808</xdr:rowOff>
    </xdr:from>
    <xdr:ext cx="534377" cy="259045"/>
    <xdr:sp macro="" textlink="">
      <xdr:nvSpPr>
        <xdr:cNvPr id="704" name="テキスト ボックス 703"/>
        <xdr:cNvSpPr txBox="1"/>
      </xdr:nvSpPr>
      <xdr:spPr>
        <a:xfrm>
          <a:off x="15214111" y="161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111480</xdr:rowOff>
    </xdr:from>
    <xdr:to>
      <xdr:col>76</xdr:col>
      <xdr:colOff>165100</xdr:colOff>
      <xdr:row>97</xdr:row>
      <xdr:rowOff>41630</xdr:rowOff>
    </xdr:to>
    <xdr:sp macro="" textlink="">
      <xdr:nvSpPr>
        <xdr:cNvPr id="705" name="楕円 704"/>
        <xdr:cNvSpPr/>
      </xdr:nvSpPr>
      <xdr:spPr>
        <a:xfrm>
          <a:off x="14541500" y="165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58157</xdr:rowOff>
    </xdr:from>
    <xdr:ext cx="534377" cy="259045"/>
    <xdr:sp macro="" textlink="">
      <xdr:nvSpPr>
        <xdr:cNvPr id="706" name="テキスト ボックス 705"/>
        <xdr:cNvSpPr txBox="1"/>
      </xdr:nvSpPr>
      <xdr:spPr>
        <a:xfrm>
          <a:off x="14325111" y="1634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118356</xdr:rowOff>
    </xdr:from>
    <xdr:to>
      <xdr:col>72</xdr:col>
      <xdr:colOff>38100</xdr:colOff>
      <xdr:row>93</xdr:row>
      <xdr:rowOff>48506</xdr:rowOff>
    </xdr:to>
    <xdr:sp macro="" textlink="">
      <xdr:nvSpPr>
        <xdr:cNvPr id="707" name="楕円 706"/>
        <xdr:cNvSpPr/>
      </xdr:nvSpPr>
      <xdr:spPr>
        <a:xfrm>
          <a:off x="13652500" y="158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65033</xdr:rowOff>
    </xdr:from>
    <xdr:ext cx="599010" cy="259045"/>
    <xdr:sp macro="" textlink="">
      <xdr:nvSpPr>
        <xdr:cNvPr id="708" name="テキスト ボックス 707"/>
        <xdr:cNvSpPr txBox="1"/>
      </xdr:nvSpPr>
      <xdr:spPr>
        <a:xfrm>
          <a:off x="13403795" y="156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105056</xdr:rowOff>
    </xdr:from>
    <xdr:to>
      <xdr:col>67</xdr:col>
      <xdr:colOff>101600</xdr:colOff>
      <xdr:row>91</xdr:row>
      <xdr:rowOff>35206</xdr:rowOff>
    </xdr:to>
    <xdr:sp macro="" textlink="">
      <xdr:nvSpPr>
        <xdr:cNvPr id="709" name="楕円 708"/>
        <xdr:cNvSpPr/>
      </xdr:nvSpPr>
      <xdr:spPr>
        <a:xfrm>
          <a:off x="12763500" y="155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51733</xdr:rowOff>
    </xdr:from>
    <xdr:ext cx="599010" cy="259045"/>
    <xdr:sp macro="" textlink="">
      <xdr:nvSpPr>
        <xdr:cNvPr id="710" name="テキスト ボックス 709"/>
        <xdr:cNvSpPr txBox="1"/>
      </xdr:nvSpPr>
      <xdr:spPr>
        <a:xfrm>
          <a:off x="12514795" y="1531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91008</xdr:rowOff>
    </xdr:from>
    <xdr:to>
      <xdr:col>116</xdr:col>
      <xdr:colOff>62864</xdr:colOff>
      <xdr:row>39</xdr:row>
      <xdr:rowOff>44450</xdr:rowOff>
    </xdr:to>
    <xdr:cxnSp macro="">
      <xdr:nvCxnSpPr>
        <xdr:cNvPr id="734" name="直線コネクタ 733"/>
        <xdr:cNvCxnSpPr/>
      </xdr:nvCxnSpPr>
      <xdr:spPr>
        <a:xfrm flipV="1">
          <a:off x="22159595" y="6091758"/>
          <a:ext cx="1269" cy="63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37685</xdr:rowOff>
    </xdr:from>
    <xdr:ext cx="469744" cy="259045"/>
    <xdr:sp macro="" textlink="">
      <xdr:nvSpPr>
        <xdr:cNvPr id="737" name="投資及び出資金最大値テキスト"/>
        <xdr:cNvSpPr txBox="1"/>
      </xdr:nvSpPr>
      <xdr:spPr>
        <a:xfrm>
          <a:off x="22212300" y="58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91008</xdr:rowOff>
    </xdr:from>
    <xdr:to>
      <xdr:col>116</xdr:col>
      <xdr:colOff>152400</xdr:colOff>
      <xdr:row>35</xdr:row>
      <xdr:rowOff>91008</xdr:rowOff>
    </xdr:to>
    <xdr:cxnSp macro="">
      <xdr:nvCxnSpPr>
        <xdr:cNvPr id="738" name="直線コネクタ 737"/>
        <xdr:cNvCxnSpPr/>
      </xdr:nvCxnSpPr>
      <xdr:spPr>
        <a:xfrm>
          <a:off x="22072600" y="60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58928</xdr:rowOff>
    </xdr:from>
    <xdr:to>
      <xdr:col>116</xdr:col>
      <xdr:colOff>63500</xdr:colOff>
      <xdr:row>35</xdr:row>
      <xdr:rowOff>135585</xdr:rowOff>
    </xdr:to>
    <xdr:cxnSp macro="">
      <xdr:nvCxnSpPr>
        <xdr:cNvPr id="739" name="直線コネクタ 738"/>
        <xdr:cNvCxnSpPr/>
      </xdr:nvCxnSpPr>
      <xdr:spPr>
        <a:xfrm>
          <a:off x="21323300" y="5716778"/>
          <a:ext cx="838200" cy="4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71441</xdr:rowOff>
    </xdr:from>
    <xdr:ext cx="378565" cy="259045"/>
    <xdr:sp macro="" textlink="">
      <xdr:nvSpPr>
        <xdr:cNvPr id="740" name="投資及び出資金平均値テキスト"/>
        <xdr:cNvSpPr txBox="1"/>
      </xdr:nvSpPr>
      <xdr:spPr>
        <a:xfrm>
          <a:off x="22212300" y="6586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93014</xdr:rowOff>
    </xdr:from>
    <xdr:to>
      <xdr:col>116</xdr:col>
      <xdr:colOff>114300</xdr:colOff>
      <xdr:row>39</xdr:row>
      <xdr:rowOff>23164</xdr:rowOff>
    </xdr:to>
    <xdr:sp macro="" textlink="">
      <xdr:nvSpPr>
        <xdr:cNvPr id="741" name="フローチャート: 判断 740"/>
        <xdr:cNvSpPr/>
      </xdr:nvSpPr>
      <xdr:spPr>
        <a:xfrm>
          <a:off x="221107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5893</xdr:rowOff>
    </xdr:from>
    <xdr:to>
      <xdr:col>111</xdr:col>
      <xdr:colOff>177800</xdr:colOff>
      <xdr:row>33</xdr:row>
      <xdr:rowOff>58928</xdr:rowOff>
    </xdr:to>
    <xdr:cxnSp macro="">
      <xdr:nvCxnSpPr>
        <xdr:cNvPr id="742" name="直線コネクタ 741"/>
        <xdr:cNvCxnSpPr/>
      </xdr:nvCxnSpPr>
      <xdr:spPr>
        <a:xfrm>
          <a:off x="20434300" y="5663743"/>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94538</xdr:rowOff>
    </xdr:from>
    <xdr:to>
      <xdr:col>112</xdr:col>
      <xdr:colOff>38100</xdr:colOff>
      <xdr:row>39</xdr:row>
      <xdr:rowOff>24688</xdr:rowOff>
    </xdr:to>
    <xdr:sp macro="" textlink="">
      <xdr:nvSpPr>
        <xdr:cNvPr id="743" name="フローチャート: 判断 742"/>
        <xdr:cNvSpPr/>
      </xdr:nvSpPr>
      <xdr:spPr>
        <a:xfrm>
          <a:off x="21272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15815</xdr:rowOff>
    </xdr:from>
    <xdr:ext cx="378565" cy="259045"/>
    <xdr:sp macro="" textlink="">
      <xdr:nvSpPr>
        <xdr:cNvPr id="744" name="テキスト ボックス 743"/>
        <xdr:cNvSpPr txBox="1"/>
      </xdr:nvSpPr>
      <xdr:spPr>
        <a:xfrm>
          <a:off x="21134017" y="670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5893</xdr:rowOff>
    </xdr:from>
    <xdr:to>
      <xdr:col>107</xdr:col>
      <xdr:colOff>50800</xdr:colOff>
      <xdr:row>33</xdr:row>
      <xdr:rowOff>13208</xdr:rowOff>
    </xdr:to>
    <xdr:cxnSp macro="">
      <xdr:nvCxnSpPr>
        <xdr:cNvPr id="745" name="直線コネクタ 744"/>
        <xdr:cNvCxnSpPr/>
      </xdr:nvCxnSpPr>
      <xdr:spPr>
        <a:xfrm flipV="1">
          <a:off x="19545300" y="566374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97130</xdr:rowOff>
    </xdr:from>
    <xdr:to>
      <xdr:col>107</xdr:col>
      <xdr:colOff>101600</xdr:colOff>
      <xdr:row>39</xdr:row>
      <xdr:rowOff>27280</xdr:rowOff>
    </xdr:to>
    <xdr:sp macro="" textlink="">
      <xdr:nvSpPr>
        <xdr:cNvPr id="746" name="フローチャート: 判断 745"/>
        <xdr:cNvSpPr/>
      </xdr:nvSpPr>
      <xdr:spPr>
        <a:xfrm>
          <a:off x="20383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18407</xdr:rowOff>
    </xdr:from>
    <xdr:ext cx="378565" cy="259045"/>
    <xdr:sp macro="" textlink="">
      <xdr:nvSpPr>
        <xdr:cNvPr id="747" name="テキスト ボックス 746"/>
        <xdr:cNvSpPr txBox="1"/>
      </xdr:nvSpPr>
      <xdr:spPr>
        <a:xfrm>
          <a:off x="20245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116916</xdr:rowOff>
    </xdr:from>
    <xdr:to>
      <xdr:col>102</xdr:col>
      <xdr:colOff>114300</xdr:colOff>
      <xdr:row>33</xdr:row>
      <xdr:rowOff>13208</xdr:rowOff>
    </xdr:to>
    <xdr:cxnSp macro="">
      <xdr:nvCxnSpPr>
        <xdr:cNvPr id="748" name="直線コネクタ 747"/>
        <xdr:cNvCxnSpPr/>
      </xdr:nvCxnSpPr>
      <xdr:spPr>
        <a:xfrm>
          <a:off x="18656300" y="5431866"/>
          <a:ext cx="889000" cy="23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107112</xdr:rowOff>
    </xdr:from>
    <xdr:to>
      <xdr:col>102</xdr:col>
      <xdr:colOff>165100</xdr:colOff>
      <xdr:row>39</xdr:row>
      <xdr:rowOff>37262</xdr:rowOff>
    </xdr:to>
    <xdr:sp macro="" textlink="">
      <xdr:nvSpPr>
        <xdr:cNvPr id="749" name="フローチャート: 判断 748"/>
        <xdr:cNvSpPr/>
      </xdr:nvSpPr>
      <xdr:spPr>
        <a:xfrm>
          <a:off x="19494500" y="66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28389</xdr:rowOff>
    </xdr:from>
    <xdr:ext cx="378565" cy="259045"/>
    <xdr:sp macro="" textlink="">
      <xdr:nvSpPr>
        <xdr:cNvPr id="750" name="テキスト ボックス 749"/>
        <xdr:cNvSpPr txBox="1"/>
      </xdr:nvSpPr>
      <xdr:spPr>
        <a:xfrm>
          <a:off x="19356017" y="6714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100254</xdr:rowOff>
    </xdr:from>
    <xdr:to>
      <xdr:col>98</xdr:col>
      <xdr:colOff>38100</xdr:colOff>
      <xdr:row>39</xdr:row>
      <xdr:rowOff>30404</xdr:rowOff>
    </xdr:to>
    <xdr:sp macro="" textlink="">
      <xdr:nvSpPr>
        <xdr:cNvPr id="751" name="フローチャート: 判断 750"/>
        <xdr:cNvSpPr/>
      </xdr:nvSpPr>
      <xdr:spPr>
        <a:xfrm>
          <a:off x="186055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21531</xdr:rowOff>
    </xdr:from>
    <xdr:ext cx="378565" cy="259045"/>
    <xdr:sp macro="" textlink="">
      <xdr:nvSpPr>
        <xdr:cNvPr id="752" name="テキスト ボックス 751"/>
        <xdr:cNvSpPr txBox="1"/>
      </xdr:nvSpPr>
      <xdr:spPr>
        <a:xfrm>
          <a:off x="18467017" y="6708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84785</xdr:rowOff>
    </xdr:from>
    <xdr:to>
      <xdr:col>116</xdr:col>
      <xdr:colOff>114300</xdr:colOff>
      <xdr:row>36</xdr:row>
      <xdr:rowOff>14935</xdr:rowOff>
    </xdr:to>
    <xdr:sp macro="" textlink="">
      <xdr:nvSpPr>
        <xdr:cNvPr id="758" name="楕円 757"/>
        <xdr:cNvSpPr/>
      </xdr:nvSpPr>
      <xdr:spPr>
        <a:xfrm>
          <a:off x="221107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171162</xdr:rowOff>
    </xdr:from>
    <xdr:ext cx="469744" cy="259045"/>
    <xdr:sp macro="" textlink="">
      <xdr:nvSpPr>
        <xdr:cNvPr id="759" name="投資及び出資金該当値テキスト"/>
        <xdr:cNvSpPr txBox="1"/>
      </xdr:nvSpPr>
      <xdr:spPr>
        <a:xfrm>
          <a:off x="22212300" y="60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8128</xdr:rowOff>
    </xdr:from>
    <xdr:to>
      <xdr:col>112</xdr:col>
      <xdr:colOff>38100</xdr:colOff>
      <xdr:row>33</xdr:row>
      <xdr:rowOff>109728</xdr:rowOff>
    </xdr:to>
    <xdr:sp macro="" textlink="">
      <xdr:nvSpPr>
        <xdr:cNvPr id="760" name="楕円 759"/>
        <xdr:cNvSpPr/>
      </xdr:nvSpPr>
      <xdr:spPr>
        <a:xfrm>
          <a:off x="21272500" y="56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126255</xdr:rowOff>
    </xdr:from>
    <xdr:ext cx="534377" cy="259045"/>
    <xdr:sp macro="" textlink="">
      <xdr:nvSpPr>
        <xdr:cNvPr id="761" name="テキスト ボックス 760"/>
        <xdr:cNvSpPr txBox="1"/>
      </xdr:nvSpPr>
      <xdr:spPr>
        <a:xfrm>
          <a:off x="21056111" y="54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126543</xdr:rowOff>
    </xdr:from>
    <xdr:to>
      <xdr:col>107</xdr:col>
      <xdr:colOff>101600</xdr:colOff>
      <xdr:row>33</xdr:row>
      <xdr:rowOff>56693</xdr:rowOff>
    </xdr:to>
    <xdr:sp macro="" textlink="">
      <xdr:nvSpPr>
        <xdr:cNvPr id="762" name="楕円 761"/>
        <xdr:cNvSpPr/>
      </xdr:nvSpPr>
      <xdr:spPr>
        <a:xfrm>
          <a:off x="20383500" y="5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73220</xdr:rowOff>
    </xdr:from>
    <xdr:ext cx="534377" cy="259045"/>
    <xdr:sp macro="" textlink="">
      <xdr:nvSpPr>
        <xdr:cNvPr id="763" name="テキスト ボックス 762"/>
        <xdr:cNvSpPr txBox="1"/>
      </xdr:nvSpPr>
      <xdr:spPr>
        <a:xfrm>
          <a:off x="20167111" y="53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133858</xdr:rowOff>
    </xdr:from>
    <xdr:to>
      <xdr:col>102</xdr:col>
      <xdr:colOff>165100</xdr:colOff>
      <xdr:row>33</xdr:row>
      <xdr:rowOff>64008</xdr:rowOff>
    </xdr:to>
    <xdr:sp macro="" textlink="">
      <xdr:nvSpPr>
        <xdr:cNvPr id="764" name="楕円 763"/>
        <xdr:cNvSpPr/>
      </xdr:nvSpPr>
      <xdr:spPr>
        <a:xfrm>
          <a:off x="19494500" y="56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80535</xdr:rowOff>
    </xdr:from>
    <xdr:ext cx="534377" cy="259045"/>
    <xdr:sp macro="" textlink="">
      <xdr:nvSpPr>
        <xdr:cNvPr id="765" name="テキスト ボックス 764"/>
        <xdr:cNvSpPr txBox="1"/>
      </xdr:nvSpPr>
      <xdr:spPr>
        <a:xfrm>
          <a:off x="19278111" y="539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66116</xdr:rowOff>
    </xdr:from>
    <xdr:to>
      <xdr:col>98</xdr:col>
      <xdr:colOff>38100</xdr:colOff>
      <xdr:row>31</xdr:row>
      <xdr:rowOff>167716</xdr:rowOff>
    </xdr:to>
    <xdr:sp macro="" textlink="">
      <xdr:nvSpPr>
        <xdr:cNvPr id="766" name="楕円 765"/>
        <xdr:cNvSpPr/>
      </xdr:nvSpPr>
      <xdr:spPr>
        <a:xfrm>
          <a:off x="18605500" y="53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12793</xdr:rowOff>
    </xdr:from>
    <xdr:ext cx="534377" cy="259045"/>
    <xdr:sp macro="" textlink="">
      <xdr:nvSpPr>
        <xdr:cNvPr id="767" name="テキスト ボックス 766"/>
        <xdr:cNvSpPr txBox="1"/>
      </xdr:nvSpPr>
      <xdr:spPr>
        <a:xfrm>
          <a:off x="18389111" y="515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1" name="直線コネクタ 790"/>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4"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5" name="直線コネクタ 794"/>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61823</xdr:rowOff>
    </xdr:from>
    <xdr:to>
      <xdr:col>116</xdr:col>
      <xdr:colOff>63500</xdr:colOff>
      <xdr:row>58</xdr:row>
      <xdr:rowOff>65100</xdr:rowOff>
    </xdr:to>
    <xdr:cxnSp macro="">
      <xdr:nvCxnSpPr>
        <xdr:cNvPr id="796" name="直線コネクタ 795"/>
        <xdr:cNvCxnSpPr/>
      </xdr:nvCxnSpPr>
      <xdr:spPr>
        <a:xfrm>
          <a:off x="21323300" y="10005923"/>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797" name="貸付金平均値テキスト"/>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8" name="フローチャート: 判断 797"/>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51232</xdr:rowOff>
    </xdr:from>
    <xdr:to>
      <xdr:col>111</xdr:col>
      <xdr:colOff>177800</xdr:colOff>
      <xdr:row>58</xdr:row>
      <xdr:rowOff>61823</xdr:rowOff>
    </xdr:to>
    <xdr:cxnSp macro="">
      <xdr:nvCxnSpPr>
        <xdr:cNvPr id="799" name="直線コネクタ 798"/>
        <xdr:cNvCxnSpPr/>
      </xdr:nvCxnSpPr>
      <xdr:spPr>
        <a:xfrm>
          <a:off x="20434300" y="9995332"/>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0" name="フローチャート: 判断 799"/>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1" name="テキスト ボックス 800"/>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51232</xdr:rowOff>
    </xdr:from>
    <xdr:to>
      <xdr:col>107</xdr:col>
      <xdr:colOff>50800</xdr:colOff>
      <xdr:row>58</xdr:row>
      <xdr:rowOff>55842</xdr:rowOff>
    </xdr:to>
    <xdr:cxnSp macro="">
      <xdr:nvCxnSpPr>
        <xdr:cNvPr id="802" name="直線コネクタ 801"/>
        <xdr:cNvCxnSpPr/>
      </xdr:nvCxnSpPr>
      <xdr:spPr>
        <a:xfrm flipV="1">
          <a:off x="19545300" y="9995332"/>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3" name="フローチャート: 判断 802"/>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4" name="テキスト ボックス 803"/>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50470</xdr:rowOff>
    </xdr:from>
    <xdr:to>
      <xdr:col>102</xdr:col>
      <xdr:colOff>114300</xdr:colOff>
      <xdr:row>58</xdr:row>
      <xdr:rowOff>55842</xdr:rowOff>
    </xdr:to>
    <xdr:cxnSp macro="">
      <xdr:nvCxnSpPr>
        <xdr:cNvPr id="805" name="直線コネクタ 804"/>
        <xdr:cNvCxnSpPr/>
      </xdr:nvCxnSpPr>
      <xdr:spPr>
        <a:xfrm>
          <a:off x="18656300" y="9994570"/>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6" name="フローチャート: 判断 805"/>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07" name="テキスト ボックス 806"/>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8" name="フローチャート: 判断 807"/>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09" name="テキスト ボックス 808"/>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14300</xdr:rowOff>
    </xdr:from>
    <xdr:to>
      <xdr:col>116</xdr:col>
      <xdr:colOff>114300</xdr:colOff>
      <xdr:row>58</xdr:row>
      <xdr:rowOff>115900</xdr:rowOff>
    </xdr:to>
    <xdr:sp macro="" textlink="">
      <xdr:nvSpPr>
        <xdr:cNvPr id="815" name="楕円 814"/>
        <xdr:cNvSpPr/>
      </xdr:nvSpPr>
      <xdr:spPr>
        <a:xfrm>
          <a:off x="22110700" y="9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37177</xdr:rowOff>
    </xdr:from>
    <xdr:ext cx="469744" cy="259045"/>
    <xdr:sp macro="" textlink="">
      <xdr:nvSpPr>
        <xdr:cNvPr id="816" name="貸付金該当値テキスト"/>
        <xdr:cNvSpPr txBox="1"/>
      </xdr:nvSpPr>
      <xdr:spPr>
        <a:xfrm>
          <a:off x="22212300" y="98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11023</xdr:rowOff>
    </xdr:from>
    <xdr:to>
      <xdr:col>112</xdr:col>
      <xdr:colOff>38100</xdr:colOff>
      <xdr:row>58</xdr:row>
      <xdr:rowOff>112623</xdr:rowOff>
    </xdr:to>
    <xdr:sp macro="" textlink="">
      <xdr:nvSpPr>
        <xdr:cNvPr id="817" name="楕円 816"/>
        <xdr:cNvSpPr/>
      </xdr:nvSpPr>
      <xdr:spPr>
        <a:xfrm>
          <a:off x="21272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129150</xdr:rowOff>
    </xdr:from>
    <xdr:ext cx="469744" cy="259045"/>
    <xdr:sp macro="" textlink="">
      <xdr:nvSpPr>
        <xdr:cNvPr id="818" name="テキスト ボックス 817"/>
        <xdr:cNvSpPr txBox="1"/>
      </xdr:nvSpPr>
      <xdr:spPr>
        <a:xfrm>
          <a:off x="21088428" y="973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432</xdr:rowOff>
    </xdr:from>
    <xdr:to>
      <xdr:col>107</xdr:col>
      <xdr:colOff>101600</xdr:colOff>
      <xdr:row>58</xdr:row>
      <xdr:rowOff>102032</xdr:rowOff>
    </xdr:to>
    <xdr:sp macro="" textlink="">
      <xdr:nvSpPr>
        <xdr:cNvPr id="819" name="楕円 818"/>
        <xdr:cNvSpPr/>
      </xdr:nvSpPr>
      <xdr:spPr>
        <a:xfrm>
          <a:off x="20383500" y="994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118559</xdr:rowOff>
    </xdr:from>
    <xdr:ext cx="469744" cy="259045"/>
    <xdr:sp macro="" textlink="">
      <xdr:nvSpPr>
        <xdr:cNvPr id="820" name="テキスト ボックス 819"/>
        <xdr:cNvSpPr txBox="1"/>
      </xdr:nvSpPr>
      <xdr:spPr>
        <a:xfrm>
          <a:off x="20199428" y="971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5042</xdr:rowOff>
    </xdr:from>
    <xdr:to>
      <xdr:col>102</xdr:col>
      <xdr:colOff>165100</xdr:colOff>
      <xdr:row>58</xdr:row>
      <xdr:rowOff>106642</xdr:rowOff>
    </xdr:to>
    <xdr:sp macro="" textlink="">
      <xdr:nvSpPr>
        <xdr:cNvPr id="821" name="楕円 820"/>
        <xdr:cNvSpPr/>
      </xdr:nvSpPr>
      <xdr:spPr>
        <a:xfrm>
          <a:off x="19494500" y="994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123169</xdr:rowOff>
    </xdr:from>
    <xdr:ext cx="469744" cy="259045"/>
    <xdr:sp macro="" textlink="">
      <xdr:nvSpPr>
        <xdr:cNvPr id="822" name="テキスト ボックス 821"/>
        <xdr:cNvSpPr txBox="1"/>
      </xdr:nvSpPr>
      <xdr:spPr>
        <a:xfrm>
          <a:off x="19310428" y="972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171120</xdr:rowOff>
    </xdr:from>
    <xdr:to>
      <xdr:col>98</xdr:col>
      <xdr:colOff>38100</xdr:colOff>
      <xdr:row>58</xdr:row>
      <xdr:rowOff>101270</xdr:rowOff>
    </xdr:to>
    <xdr:sp macro="" textlink="">
      <xdr:nvSpPr>
        <xdr:cNvPr id="823" name="楕円 822"/>
        <xdr:cNvSpPr/>
      </xdr:nvSpPr>
      <xdr:spPr>
        <a:xfrm>
          <a:off x="18605500" y="99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117797</xdr:rowOff>
    </xdr:from>
    <xdr:ext cx="469744" cy="259045"/>
    <xdr:sp macro="" textlink="">
      <xdr:nvSpPr>
        <xdr:cNvPr id="824" name="テキスト ボックス 823"/>
        <xdr:cNvSpPr txBox="1"/>
      </xdr:nvSpPr>
      <xdr:spPr>
        <a:xfrm>
          <a:off x="18421428" y="97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7" name="直線コネクタ 846"/>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8"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9" name="直線コネクタ 848"/>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0"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1" name="直線コネクタ 850"/>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55758</xdr:rowOff>
    </xdr:from>
    <xdr:to>
      <xdr:col>116</xdr:col>
      <xdr:colOff>63500</xdr:colOff>
      <xdr:row>78</xdr:row>
      <xdr:rowOff>56947</xdr:rowOff>
    </xdr:to>
    <xdr:cxnSp macro="">
      <xdr:nvCxnSpPr>
        <xdr:cNvPr id="852" name="直線コネクタ 851"/>
        <xdr:cNvCxnSpPr/>
      </xdr:nvCxnSpPr>
      <xdr:spPr>
        <a:xfrm>
          <a:off x="21323300" y="13428858"/>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3"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4" name="フローチャート: 判断 853"/>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55758</xdr:rowOff>
    </xdr:from>
    <xdr:to>
      <xdr:col>111</xdr:col>
      <xdr:colOff>177800</xdr:colOff>
      <xdr:row>78</xdr:row>
      <xdr:rowOff>75647</xdr:rowOff>
    </xdr:to>
    <xdr:cxnSp macro="">
      <xdr:nvCxnSpPr>
        <xdr:cNvPr id="855" name="直線コネクタ 854"/>
        <xdr:cNvCxnSpPr/>
      </xdr:nvCxnSpPr>
      <xdr:spPr>
        <a:xfrm flipV="1">
          <a:off x="20434300" y="13428858"/>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6" name="フローチャート: 判断 855"/>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57" name="テキスト ボックス 856"/>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75647</xdr:rowOff>
    </xdr:from>
    <xdr:to>
      <xdr:col>107</xdr:col>
      <xdr:colOff>50800</xdr:colOff>
      <xdr:row>78</xdr:row>
      <xdr:rowOff>79510</xdr:rowOff>
    </xdr:to>
    <xdr:cxnSp macro="">
      <xdr:nvCxnSpPr>
        <xdr:cNvPr id="858" name="直線コネクタ 857"/>
        <xdr:cNvCxnSpPr/>
      </xdr:nvCxnSpPr>
      <xdr:spPr>
        <a:xfrm flipV="1">
          <a:off x="19545300" y="13448747"/>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9" name="フローチャート: 判断 858"/>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0" name="テキスト ボックス 859"/>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60238</xdr:rowOff>
    </xdr:from>
    <xdr:to>
      <xdr:col>102</xdr:col>
      <xdr:colOff>114300</xdr:colOff>
      <xdr:row>78</xdr:row>
      <xdr:rowOff>79510</xdr:rowOff>
    </xdr:to>
    <xdr:cxnSp macro="">
      <xdr:nvCxnSpPr>
        <xdr:cNvPr id="861" name="直線コネクタ 860"/>
        <xdr:cNvCxnSpPr/>
      </xdr:nvCxnSpPr>
      <xdr:spPr>
        <a:xfrm>
          <a:off x="18656300" y="13433338"/>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2" name="フローチャート: 判断 861"/>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3" name="テキスト ボックス 862"/>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4" name="フローチャート: 判断 863"/>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5" name="テキスト ボックス 864"/>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6147</xdr:rowOff>
    </xdr:from>
    <xdr:to>
      <xdr:col>116</xdr:col>
      <xdr:colOff>114300</xdr:colOff>
      <xdr:row>78</xdr:row>
      <xdr:rowOff>107747</xdr:rowOff>
    </xdr:to>
    <xdr:sp macro="" textlink="">
      <xdr:nvSpPr>
        <xdr:cNvPr id="871" name="楕円 870"/>
        <xdr:cNvSpPr/>
      </xdr:nvSpPr>
      <xdr:spPr>
        <a:xfrm>
          <a:off x="221107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92524</xdr:rowOff>
    </xdr:from>
    <xdr:ext cx="534377" cy="259045"/>
    <xdr:sp macro="" textlink="">
      <xdr:nvSpPr>
        <xdr:cNvPr id="872" name="繰出金該当値テキスト"/>
        <xdr:cNvSpPr txBox="1"/>
      </xdr:nvSpPr>
      <xdr:spPr>
        <a:xfrm>
          <a:off x="22212300" y="1329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4958</xdr:rowOff>
    </xdr:from>
    <xdr:to>
      <xdr:col>112</xdr:col>
      <xdr:colOff>38100</xdr:colOff>
      <xdr:row>78</xdr:row>
      <xdr:rowOff>106558</xdr:rowOff>
    </xdr:to>
    <xdr:sp macro="" textlink="">
      <xdr:nvSpPr>
        <xdr:cNvPr id="873" name="楕円 872"/>
        <xdr:cNvSpPr/>
      </xdr:nvSpPr>
      <xdr:spPr>
        <a:xfrm>
          <a:off x="21272500" y="133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97685</xdr:rowOff>
    </xdr:from>
    <xdr:ext cx="534377" cy="259045"/>
    <xdr:sp macro="" textlink="">
      <xdr:nvSpPr>
        <xdr:cNvPr id="874" name="テキスト ボックス 873"/>
        <xdr:cNvSpPr txBox="1"/>
      </xdr:nvSpPr>
      <xdr:spPr>
        <a:xfrm>
          <a:off x="21056111" y="1347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24847</xdr:rowOff>
    </xdr:from>
    <xdr:to>
      <xdr:col>107</xdr:col>
      <xdr:colOff>101600</xdr:colOff>
      <xdr:row>78</xdr:row>
      <xdr:rowOff>126447</xdr:rowOff>
    </xdr:to>
    <xdr:sp macro="" textlink="">
      <xdr:nvSpPr>
        <xdr:cNvPr id="875" name="楕円 874"/>
        <xdr:cNvSpPr/>
      </xdr:nvSpPr>
      <xdr:spPr>
        <a:xfrm>
          <a:off x="20383500" y="133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117574</xdr:rowOff>
    </xdr:from>
    <xdr:ext cx="534377" cy="259045"/>
    <xdr:sp macro="" textlink="">
      <xdr:nvSpPr>
        <xdr:cNvPr id="876" name="テキスト ボックス 875"/>
        <xdr:cNvSpPr txBox="1"/>
      </xdr:nvSpPr>
      <xdr:spPr>
        <a:xfrm>
          <a:off x="20167111" y="134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28710</xdr:rowOff>
    </xdr:from>
    <xdr:to>
      <xdr:col>102</xdr:col>
      <xdr:colOff>165100</xdr:colOff>
      <xdr:row>78</xdr:row>
      <xdr:rowOff>130310</xdr:rowOff>
    </xdr:to>
    <xdr:sp macro="" textlink="">
      <xdr:nvSpPr>
        <xdr:cNvPr id="877" name="楕円 876"/>
        <xdr:cNvSpPr/>
      </xdr:nvSpPr>
      <xdr:spPr>
        <a:xfrm>
          <a:off x="19494500" y="1340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121437</xdr:rowOff>
    </xdr:from>
    <xdr:ext cx="534377" cy="259045"/>
    <xdr:sp macro="" textlink="">
      <xdr:nvSpPr>
        <xdr:cNvPr id="878" name="テキスト ボックス 877"/>
        <xdr:cNvSpPr txBox="1"/>
      </xdr:nvSpPr>
      <xdr:spPr>
        <a:xfrm>
          <a:off x="19278111" y="1349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9438</xdr:rowOff>
    </xdr:from>
    <xdr:to>
      <xdr:col>98</xdr:col>
      <xdr:colOff>38100</xdr:colOff>
      <xdr:row>78</xdr:row>
      <xdr:rowOff>111038</xdr:rowOff>
    </xdr:to>
    <xdr:sp macro="" textlink="">
      <xdr:nvSpPr>
        <xdr:cNvPr id="879" name="楕円 878"/>
        <xdr:cNvSpPr/>
      </xdr:nvSpPr>
      <xdr:spPr>
        <a:xfrm>
          <a:off x="18605500" y="133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102165</xdr:rowOff>
    </xdr:from>
    <xdr:ext cx="534377" cy="259045"/>
    <xdr:sp macro="" textlink="">
      <xdr:nvSpPr>
        <xdr:cNvPr id="880" name="テキスト ボックス 879"/>
        <xdr:cNvSpPr txBox="1"/>
      </xdr:nvSpPr>
      <xdr:spPr>
        <a:xfrm>
          <a:off x="18389111" y="134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歳出決算総額は一人当たり</a:t>
          </a:r>
          <a:r>
            <a:rPr kumimoji="1" lang="en-US" altLang="ja-JP" sz="1300">
              <a:latin typeface="ＭＳ Ｐゴシック" panose="020B0600070205080204" pitchFamily="50" charset="-128"/>
              <a:ea typeface="ＭＳ Ｐゴシック" panose="020B0600070205080204" pitchFamily="50" charset="-128"/>
            </a:rPr>
            <a:t>564,180</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677,065</a:t>
          </a:r>
          <a:r>
            <a:rPr kumimoji="1" lang="ja-JP" altLang="en-US" sz="1300">
              <a:latin typeface="ＭＳ Ｐゴシック" panose="020B0600070205080204" pitchFamily="50" charset="-128"/>
              <a:ea typeface="ＭＳ Ｐゴシック" panose="020B0600070205080204" pitchFamily="50" charset="-128"/>
            </a:rPr>
            <a:t>円／人と比較して</a:t>
          </a:r>
          <a:r>
            <a:rPr kumimoji="1" lang="en-US" altLang="ja-JP" sz="1300">
              <a:latin typeface="ＭＳ Ｐゴシック" panose="020B0600070205080204" pitchFamily="50" charset="-128"/>
              <a:ea typeface="ＭＳ Ｐゴシック" panose="020B0600070205080204" pitchFamily="50" charset="-128"/>
            </a:rPr>
            <a:t>112,885</a:t>
          </a:r>
          <a:r>
            <a:rPr kumimoji="1" lang="ja-JP" altLang="en-US" sz="1300">
              <a:latin typeface="ＭＳ Ｐゴシック" panose="020B0600070205080204" pitchFamily="50" charset="-128"/>
              <a:ea typeface="ＭＳ Ｐゴシック" panose="020B0600070205080204" pitchFamily="50" charset="-128"/>
            </a:rPr>
            <a:t>円減となっている。</a:t>
          </a:r>
        </a:p>
        <a:p>
          <a:r>
            <a:rPr kumimoji="1" lang="ja-JP" altLang="en-US" sz="1300">
              <a:latin typeface="ＭＳ Ｐゴシック" panose="020B0600070205080204" pitchFamily="50" charset="-128"/>
              <a:ea typeface="ＭＳ Ｐゴシック" panose="020B0600070205080204" pitchFamily="50" charset="-128"/>
            </a:rPr>
            <a:t>その理由としては、災害公営住宅や新図書館の整備が完了したことに伴い普通建設事業費が大きく減少し、普通建設事業費全体で昨年度と比較して一人当たり</a:t>
          </a:r>
          <a:r>
            <a:rPr kumimoji="1" lang="en-US" altLang="ja-JP" sz="1300">
              <a:latin typeface="ＭＳ Ｐゴシック" panose="020B0600070205080204" pitchFamily="50" charset="-128"/>
              <a:ea typeface="ＭＳ Ｐゴシック" panose="020B0600070205080204" pitchFamily="50" charset="-128"/>
            </a:rPr>
            <a:t>73,573</a:t>
          </a:r>
          <a:r>
            <a:rPr kumimoji="1" lang="ja-JP" altLang="en-US" sz="1300">
              <a:latin typeface="ＭＳ Ｐゴシック" panose="020B0600070205080204" pitchFamily="50" charset="-128"/>
              <a:ea typeface="ＭＳ Ｐゴシック" panose="020B0600070205080204" pitchFamily="50" charset="-128"/>
            </a:rPr>
            <a:t>円／人の減となる</a:t>
          </a:r>
          <a:r>
            <a:rPr kumimoji="1" lang="en-US" altLang="ja-JP" sz="1300">
              <a:latin typeface="ＭＳ Ｐゴシック" panose="020B0600070205080204" pitchFamily="50" charset="-128"/>
              <a:ea typeface="ＭＳ Ｐゴシック" panose="020B0600070205080204" pitchFamily="50" charset="-128"/>
            </a:rPr>
            <a:t>171,725</a:t>
          </a:r>
          <a:r>
            <a:rPr kumimoji="1" lang="ja-JP" altLang="en-US" sz="1300">
              <a:latin typeface="ＭＳ Ｐゴシック" panose="020B0600070205080204" pitchFamily="50" charset="-128"/>
              <a:ea typeface="ＭＳ Ｐゴシック" panose="020B0600070205080204" pitchFamily="50" charset="-128"/>
            </a:rPr>
            <a:t>円／人となったためである。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災害復旧事業費については、閖上保育所、閖上児童センター、増田公民館、閖上公民館、消防署閖上出張所等の災害復旧が完了したことなどにより、大幅減となったものである。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79,197
78,763
98.17
51,868,125
44,681,335
1,764,929
15,806,303
29,549,929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48717</xdr:rowOff>
    </xdr:from>
    <xdr:to>
      <xdr:col>24</xdr:col>
      <xdr:colOff>63500</xdr:colOff>
      <xdr:row>36</xdr:row>
      <xdr:rowOff>109982</xdr:rowOff>
    </xdr:to>
    <xdr:cxnSp macro="">
      <xdr:nvCxnSpPr>
        <xdr:cNvPr id="59" name="直線コネクタ 58"/>
        <xdr:cNvCxnSpPr/>
      </xdr:nvCxnSpPr>
      <xdr:spPr>
        <a:xfrm>
          <a:off x="3797300" y="6220917"/>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34087</xdr:rowOff>
    </xdr:from>
    <xdr:to>
      <xdr:col>19</xdr:col>
      <xdr:colOff>177800</xdr:colOff>
      <xdr:row>36</xdr:row>
      <xdr:rowOff>48717</xdr:rowOff>
    </xdr:to>
    <xdr:cxnSp macro="">
      <xdr:nvCxnSpPr>
        <xdr:cNvPr id="62" name="直線コネクタ 61"/>
        <xdr:cNvCxnSpPr/>
      </xdr:nvCxnSpPr>
      <xdr:spPr>
        <a:xfrm>
          <a:off x="2908300" y="620628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109982</xdr:rowOff>
    </xdr:from>
    <xdr:to>
      <xdr:col>15</xdr:col>
      <xdr:colOff>50800</xdr:colOff>
      <xdr:row>36</xdr:row>
      <xdr:rowOff>34087</xdr:rowOff>
    </xdr:to>
    <xdr:cxnSp macro="">
      <xdr:nvCxnSpPr>
        <xdr:cNvPr id="65" name="直線コネクタ 64"/>
        <xdr:cNvCxnSpPr/>
      </xdr:nvCxnSpPr>
      <xdr:spPr>
        <a:xfrm>
          <a:off x="2019300" y="6110732"/>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136042</xdr:rowOff>
    </xdr:from>
    <xdr:to>
      <xdr:col>10</xdr:col>
      <xdr:colOff>114300</xdr:colOff>
      <xdr:row>35</xdr:row>
      <xdr:rowOff>109982</xdr:rowOff>
    </xdr:to>
    <xdr:cxnSp macro="">
      <xdr:nvCxnSpPr>
        <xdr:cNvPr id="68" name="直線コネクタ 67"/>
        <xdr:cNvCxnSpPr/>
      </xdr:nvCxnSpPr>
      <xdr:spPr>
        <a:xfrm>
          <a:off x="1130300" y="5965342"/>
          <a:ext cx="8890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59182</xdr:rowOff>
    </xdr:from>
    <xdr:to>
      <xdr:col>24</xdr:col>
      <xdr:colOff>114300</xdr:colOff>
      <xdr:row>36</xdr:row>
      <xdr:rowOff>160782</xdr:rowOff>
    </xdr:to>
    <xdr:sp macro="" textlink="">
      <xdr:nvSpPr>
        <xdr:cNvPr id="78" name="楕円 77"/>
        <xdr:cNvSpPr/>
      </xdr:nvSpPr>
      <xdr:spPr>
        <a:xfrm>
          <a:off x="45847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37609</xdr:rowOff>
    </xdr:from>
    <xdr:ext cx="469744" cy="259045"/>
    <xdr:sp macro="" textlink="">
      <xdr:nvSpPr>
        <xdr:cNvPr id="79" name="議会費該当値テキスト"/>
        <xdr:cNvSpPr txBox="1"/>
      </xdr:nvSpPr>
      <xdr:spPr>
        <a:xfrm>
          <a:off x="4686300" y="62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169367</xdr:rowOff>
    </xdr:from>
    <xdr:to>
      <xdr:col>20</xdr:col>
      <xdr:colOff>38100</xdr:colOff>
      <xdr:row>36</xdr:row>
      <xdr:rowOff>99517</xdr:rowOff>
    </xdr:to>
    <xdr:sp macro="" textlink="">
      <xdr:nvSpPr>
        <xdr:cNvPr id="80" name="楕円 79"/>
        <xdr:cNvSpPr/>
      </xdr:nvSpPr>
      <xdr:spPr>
        <a:xfrm>
          <a:off x="3746500" y="6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90644</xdr:rowOff>
    </xdr:from>
    <xdr:ext cx="469744" cy="259045"/>
    <xdr:sp macro="" textlink="">
      <xdr:nvSpPr>
        <xdr:cNvPr id="81" name="テキスト ボックス 80"/>
        <xdr:cNvSpPr txBox="1"/>
      </xdr:nvSpPr>
      <xdr:spPr>
        <a:xfrm>
          <a:off x="3562428" y="62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154737</xdr:rowOff>
    </xdr:from>
    <xdr:to>
      <xdr:col>15</xdr:col>
      <xdr:colOff>101600</xdr:colOff>
      <xdr:row>36</xdr:row>
      <xdr:rowOff>84887</xdr:rowOff>
    </xdr:to>
    <xdr:sp macro="" textlink="">
      <xdr:nvSpPr>
        <xdr:cNvPr id="82" name="楕円 81"/>
        <xdr:cNvSpPr/>
      </xdr:nvSpPr>
      <xdr:spPr>
        <a:xfrm>
          <a:off x="2857500" y="61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76014</xdr:rowOff>
    </xdr:from>
    <xdr:ext cx="469744" cy="259045"/>
    <xdr:sp macro="" textlink="">
      <xdr:nvSpPr>
        <xdr:cNvPr id="83" name="テキスト ボックス 82"/>
        <xdr:cNvSpPr txBox="1"/>
      </xdr:nvSpPr>
      <xdr:spPr>
        <a:xfrm>
          <a:off x="2673428" y="62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59182</xdr:rowOff>
    </xdr:from>
    <xdr:to>
      <xdr:col>10</xdr:col>
      <xdr:colOff>165100</xdr:colOff>
      <xdr:row>35</xdr:row>
      <xdr:rowOff>160782</xdr:rowOff>
    </xdr:to>
    <xdr:sp macro="" textlink="">
      <xdr:nvSpPr>
        <xdr:cNvPr id="84" name="楕円 83"/>
        <xdr:cNvSpPr/>
      </xdr:nvSpPr>
      <xdr:spPr>
        <a:xfrm>
          <a:off x="1968500" y="605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151909</xdr:rowOff>
    </xdr:from>
    <xdr:ext cx="469744" cy="259045"/>
    <xdr:sp macro="" textlink="">
      <xdr:nvSpPr>
        <xdr:cNvPr id="85" name="テキスト ボックス 84"/>
        <xdr:cNvSpPr txBox="1"/>
      </xdr:nvSpPr>
      <xdr:spPr>
        <a:xfrm>
          <a:off x="1784428"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85242</xdr:rowOff>
    </xdr:from>
    <xdr:to>
      <xdr:col>6</xdr:col>
      <xdr:colOff>38100</xdr:colOff>
      <xdr:row>35</xdr:row>
      <xdr:rowOff>15392</xdr:rowOff>
    </xdr:to>
    <xdr:sp macro="" textlink="">
      <xdr:nvSpPr>
        <xdr:cNvPr id="86" name="楕円 85"/>
        <xdr:cNvSpPr/>
      </xdr:nvSpPr>
      <xdr:spPr>
        <a:xfrm>
          <a:off x="1079500" y="59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6519</xdr:rowOff>
    </xdr:from>
    <xdr:ext cx="469744" cy="259045"/>
    <xdr:sp macro="" textlink="">
      <xdr:nvSpPr>
        <xdr:cNvPr id="87" name="テキスト ボックス 86"/>
        <xdr:cNvSpPr txBox="1"/>
      </xdr:nvSpPr>
      <xdr:spPr>
        <a:xfrm>
          <a:off x="895428" y="60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1333</xdr:rowOff>
    </xdr:from>
    <xdr:to>
      <xdr:col>24</xdr:col>
      <xdr:colOff>62865</xdr:colOff>
      <xdr:row>58</xdr:row>
      <xdr:rowOff>3454</xdr:rowOff>
    </xdr:to>
    <xdr:cxnSp macro="">
      <xdr:nvCxnSpPr>
        <xdr:cNvPr id="109" name="直線コネクタ 108"/>
        <xdr:cNvCxnSpPr/>
      </xdr:nvCxnSpPr>
      <xdr:spPr>
        <a:xfrm flipV="1">
          <a:off x="4633595" y="9602533"/>
          <a:ext cx="1270" cy="34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7281</xdr:rowOff>
    </xdr:from>
    <xdr:ext cx="534377" cy="259045"/>
    <xdr:sp macro="" textlink="">
      <xdr:nvSpPr>
        <xdr:cNvPr id="110" name="総務費最小値テキスト"/>
        <xdr:cNvSpPr txBox="1"/>
      </xdr:nvSpPr>
      <xdr:spPr>
        <a:xfrm>
          <a:off x="4686300" y="99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3454</xdr:rowOff>
    </xdr:from>
    <xdr:to>
      <xdr:col>24</xdr:col>
      <xdr:colOff>152400</xdr:colOff>
      <xdr:row>58</xdr:row>
      <xdr:rowOff>3454</xdr:rowOff>
    </xdr:to>
    <xdr:cxnSp macro="">
      <xdr:nvCxnSpPr>
        <xdr:cNvPr id="111" name="直線コネクタ 110"/>
        <xdr:cNvCxnSpPr/>
      </xdr:nvCxnSpPr>
      <xdr:spPr>
        <a:xfrm>
          <a:off x="4546600" y="99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119460</xdr:rowOff>
    </xdr:from>
    <xdr:ext cx="599010" cy="259045"/>
    <xdr:sp macro="" textlink="">
      <xdr:nvSpPr>
        <xdr:cNvPr id="112" name="総務費最大値テキスト"/>
        <xdr:cNvSpPr txBox="1"/>
      </xdr:nvSpPr>
      <xdr:spPr>
        <a:xfrm>
          <a:off x="4686300" y="937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1333</xdr:rowOff>
    </xdr:from>
    <xdr:to>
      <xdr:col>24</xdr:col>
      <xdr:colOff>152400</xdr:colOff>
      <xdr:row>56</xdr:row>
      <xdr:rowOff>1333</xdr:rowOff>
    </xdr:to>
    <xdr:cxnSp macro="">
      <xdr:nvCxnSpPr>
        <xdr:cNvPr id="113" name="直線コネクタ 112"/>
        <xdr:cNvCxnSpPr/>
      </xdr:nvCxnSpPr>
      <xdr:spPr>
        <a:xfrm>
          <a:off x="4546600" y="960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168197</xdr:rowOff>
    </xdr:from>
    <xdr:to>
      <xdr:col>24</xdr:col>
      <xdr:colOff>63500</xdr:colOff>
      <xdr:row>57</xdr:row>
      <xdr:rowOff>10833</xdr:rowOff>
    </xdr:to>
    <xdr:cxnSp macro="">
      <xdr:nvCxnSpPr>
        <xdr:cNvPr id="114" name="直線コネクタ 113"/>
        <xdr:cNvCxnSpPr/>
      </xdr:nvCxnSpPr>
      <xdr:spPr>
        <a:xfrm>
          <a:off x="3797300" y="9597947"/>
          <a:ext cx="838200" cy="18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6387</xdr:rowOff>
    </xdr:from>
    <xdr:ext cx="534377" cy="259045"/>
    <xdr:sp macro="" textlink="">
      <xdr:nvSpPr>
        <xdr:cNvPr id="115" name="総務費平均値テキスト"/>
        <xdr:cNvSpPr txBox="1"/>
      </xdr:nvSpPr>
      <xdr:spPr>
        <a:xfrm>
          <a:off x="4686300" y="9779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27960</xdr:rowOff>
    </xdr:from>
    <xdr:to>
      <xdr:col>24</xdr:col>
      <xdr:colOff>114300</xdr:colOff>
      <xdr:row>57</xdr:row>
      <xdr:rowOff>129560</xdr:rowOff>
    </xdr:to>
    <xdr:sp macro="" textlink="">
      <xdr:nvSpPr>
        <xdr:cNvPr id="116" name="フローチャート: 判断 115"/>
        <xdr:cNvSpPr/>
      </xdr:nvSpPr>
      <xdr:spPr>
        <a:xfrm>
          <a:off x="45847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168197</xdr:rowOff>
    </xdr:from>
    <xdr:to>
      <xdr:col>19</xdr:col>
      <xdr:colOff>177800</xdr:colOff>
      <xdr:row>56</xdr:row>
      <xdr:rowOff>168952</xdr:rowOff>
    </xdr:to>
    <xdr:cxnSp macro="">
      <xdr:nvCxnSpPr>
        <xdr:cNvPr id="117" name="直線コネクタ 116"/>
        <xdr:cNvCxnSpPr/>
      </xdr:nvCxnSpPr>
      <xdr:spPr>
        <a:xfrm flipV="1">
          <a:off x="2908300" y="9597947"/>
          <a:ext cx="889000" cy="1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46682</xdr:rowOff>
    </xdr:from>
    <xdr:to>
      <xdr:col>20</xdr:col>
      <xdr:colOff>38100</xdr:colOff>
      <xdr:row>57</xdr:row>
      <xdr:rowOff>148282</xdr:rowOff>
    </xdr:to>
    <xdr:sp macro="" textlink="">
      <xdr:nvSpPr>
        <xdr:cNvPr id="118" name="フローチャート: 判断 117"/>
        <xdr:cNvSpPr/>
      </xdr:nvSpPr>
      <xdr:spPr>
        <a:xfrm>
          <a:off x="3746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139409</xdr:rowOff>
    </xdr:from>
    <xdr:ext cx="534377" cy="259045"/>
    <xdr:sp macro="" textlink="">
      <xdr:nvSpPr>
        <xdr:cNvPr id="119" name="テキスト ボックス 118"/>
        <xdr:cNvSpPr txBox="1"/>
      </xdr:nvSpPr>
      <xdr:spPr>
        <a:xfrm>
          <a:off x="3530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81640</xdr:rowOff>
    </xdr:from>
    <xdr:to>
      <xdr:col>15</xdr:col>
      <xdr:colOff>50800</xdr:colOff>
      <xdr:row>56</xdr:row>
      <xdr:rowOff>168952</xdr:rowOff>
    </xdr:to>
    <xdr:cxnSp macro="">
      <xdr:nvCxnSpPr>
        <xdr:cNvPr id="120" name="直線コネクタ 119"/>
        <xdr:cNvCxnSpPr/>
      </xdr:nvCxnSpPr>
      <xdr:spPr>
        <a:xfrm>
          <a:off x="2019300" y="9168490"/>
          <a:ext cx="889000" cy="60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37817</xdr:rowOff>
    </xdr:from>
    <xdr:to>
      <xdr:col>15</xdr:col>
      <xdr:colOff>101600</xdr:colOff>
      <xdr:row>57</xdr:row>
      <xdr:rowOff>139417</xdr:rowOff>
    </xdr:to>
    <xdr:sp macro="" textlink="">
      <xdr:nvSpPr>
        <xdr:cNvPr id="121" name="フローチャート: 判断 120"/>
        <xdr:cNvSpPr/>
      </xdr:nvSpPr>
      <xdr:spPr>
        <a:xfrm>
          <a:off x="2857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130544</xdr:rowOff>
    </xdr:from>
    <xdr:ext cx="534377" cy="259045"/>
    <xdr:sp macro="" textlink="">
      <xdr:nvSpPr>
        <xdr:cNvPr id="122" name="テキスト ボックス 121"/>
        <xdr:cNvSpPr txBox="1"/>
      </xdr:nvSpPr>
      <xdr:spPr>
        <a:xfrm>
          <a:off x="2641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157083</xdr:rowOff>
    </xdr:from>
    <xdr:to>
      <xdr:col>10</xdr:col>
      <xdr:colOff>114300</xdr:colOff>
      <xdr:row>53</xdr:row>
      <xdr:rowOff>81640</xdr:rowOff>
    </xdr:to>
    <xdr:cxnSp macro="">
      <xdr:nvCxnSpPr>
        <xdr:cNvPr id="123" name="直線コネクタ 122"/>
        <xdr:cNvCxnSpPr/>
      </xdr:nvCxnSpPr>
      <xdr:spPr>
        <a:xfrm>
          <a:off x="1130300" y="8901033"/>
          <a:ext cx="889000" cy="26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42480</xdr:rowOff>
    </xdr:from>
    <xdr:to>
      <xdr:col>10</xdr:col>
      <xdr:colOff>165100</xdr:colOff>
      <xdr:row>57</xdr:row>
      <xdr:rowOff>144080</xdr:rowOff>
    </xdr:to>
    <xdr:sp macro="" textlink="">
      <xdr:nvSpPr>
        <xdr:cNvPr id="124" name="フローチャート: 判断 123"/>
        <xdr:cNvSpPr/>
      </xdr:nvSpPr>
      <xdr:spPr>
        <a:xfrm>
          <a:off x="1968500" y="98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135207</xdr:rowOff>
    </xdr:from>
    <xdr:ext cx="534377" cy="259045"/>
    <xdr:sp macro="" textlink="">
      <xdr:nvSpPr>
        <xdr:cNvPr id="125" name="テキスト ボックス 124"/>
        <xdr:cNvSpPr txBox="1"/>
      </xdr:nvSpPr>
      <xdr:spPr>
        <a:xfrm>
          <a:off x="1752111" y="99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19794</xdr:rowOff>
    </xdr:from>
    <xdr:to>
      <xdr:col>6</xdr:col>
      <xdr:colOff>38100</xdr:colOff>
      <xdr:row>57</xdr:row>
      <xdr:rowOff>121394</xdr:rowOff>
    </xdr:to>
    <xdr:sp macro="" textlink="">
      <xdr:nvSpPr>
        <xdr:cNvPr id="126" name="フローチャート: 判断 125"/>
        <xdr:cNvSpPr/>
      </xdr:nvSpPr>
      <xdr:spPr>
        <a:xfrm>
          <a:off x="10795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112521</xdr:rowOff>
    </xdr:from>
    <xdr:ext cx="534377" cy="259045"/>
    <xdr:sp macro="" textlink="">
      <xdr:nvSpPr>
        <xdr:cNvPr id="127" name="テキスト ボックス 126"/>
        <xdr:cNvSpPr txBox="1"/>
      </xdr:nvSpPr>
      <xdr:spPr>
        <a:xfrm>
          <a:off x="863111" y="988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131483</xdr:rowOff>
    </xdr:from>
    <xdr:to>
      <xdr:col>24</xdr:col>
      <xdr:colOff>114300</xdr:colOff>
      <xdr:row>57</xdr:row>
      <xdr:rowOff>61633</xdr:rowOff>
    </xdr:to>
    <xdr:sp macro="" textlink="">
      <xdr:nvSpPr>
        <xdr:cNvPr id="133" name="楕円 132"/>
        <xdr:cNvSpPr/>
      </xdr:nvSpPr>
      <xdr:spPr>
        <a:xfrm>
          <a:off x="4584700" y="97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154360</xdr:rowOff>
    </xdr:from>
    <xdr:ext cx="534377" cy="259045"/>
    <xdr:sp macro="" textlink="">
      <xdr:nvSpPr>
        <xdr:cNvPr id="134" name="総務費該当値テキスト"/>
        <xdr:cNvSpPr txBox="1"/>
      </xdr:nvSpPr>
      <xdr:spPr>
        <a:xfrm>
          <a:off x="4686300" y="958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117397</xdr:rowOff>
    </xdr:from>
    <xdr:to>
      <xdr:col>20</xdr:col>
      <xdr:colOff>38100</xdr:colOff>
      <xdr:row>56</xdr:row>
      <xdr:rowOff>47547</xdr:rowOff>
    </xdr:to>
    <xdr:sp macro="" textlink="">
      <xdr:nvSpPr>
        <xdr:cNvPr id="135" name="楕円 134"/>
        <xdr:cNvSpPr/>
      </xdr:nvSpPr>
      <xdr:spPr>
        <a:xfrm>
          <a:off x="3746500" y="95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64074</xdr:rowOff>
    </xdr:from>
    <xdr:ext cx="599010" cy="259045"/>
    <xdr:sp macro="" textlink="">
      <xdr:nvSpPr>
        <xdr:cNvPr id="136" name="テキスト ボックス 135"/>
        <xdr:cNvSpPr txBox="1"/>
      </xdr:nvSpPr>
      <xdr:spPr>
        <a:xfrm>
          <a:off x="3497795" y="93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118152</xdr:rowOff>
    </xdr:from>
    <xdr:to>
      <xdr:col>15</xdr:col>
      <xdr:colOff>101600</xdr:colOff>
      <xdr:row>57</xdr:row>
      <xdr:rowOff>48302</xdr:rowOff>
    </xdr:to>
    <xdr:sp macro="" textlink="">
      <xdr:nvSpPr>
        <xdr:cNvPr id="137" name="楕円 136"/>
        <xdr:cNvSpPr/>
      </xdr:nvSpPr>
      <xdr:spPr>
        <a:xfrm>
          <a:off x="2857500" y="97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64829</xdr:rowOff>
    </xdr:from>
    <xdr:ext cx="534377" cy="259045"/>
    <xdr:sp macro="" textlink="">
      <xdr:nvSpPr>
        <xdr:cNvPr id="138" name="テキスト ボックス 137"/>
        <xdr:cNvSpPr txBox="1"/>
      </xdr:nvSpPr>
      <xdr:spPr>
        <a:xfrm>
          <a:off x="2641111" y="94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30840</xdr:rowOff>
    </xdr:from>
    <xdr:to>
      <xdr:col>10</xdr:col>
      <xdr:colOff>165100</xdr:colOff>
      <xdr:row>53</xdr:row>
      <xdr:rowOff>132440</xdr:rowOff>
    </xdr:to>
    <xdr:sp macro="" textlink="">
      <xdr:nvSpPr>
        <xdr:cNvPr id="139" name="楕円 138"/>
        <xdr:cNvSpPr/>
      </xdr:nvSpPr>
      <xdr:spPr>
        <a:xfrm>
          <a:off x="1968500" y="91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148967</xdr:rowOff>
    </xdr:from>
    <xdr:ext cx="599010" cy="259045"/>
    <xdr:sp macro="" textlink="">
      <xdr:nvSpPr>
        <xdr:cNvPr id="140" name="テキスト ボックス 139"/>
        <xdr:cNvSpPr txBox="1"/>
      </xdr:nvSpPr>
      <xdr:spPr>
        <a:xfrm>
          <a:off x="1719795" y="889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106283</xdr:rowOff>
    </xdr:from>
    <xdr:to>
      <xdr:col>6</xdr:col>
      <xdr:colOff>38100</xdr:colOff>
      <xdr:row>52</xdr:row>
      <xdr:rowOff>36433</xdr:rowOff>
    </xdr:to>
    <xdr:sp macro="" textlink="">
      <xdr:nvSpPr>
        <xdr:cNvPr id="141" name="楕円 140"/>
        <xdr:cNvSpPr/>
      </xdr:nvSpPr>
      <xdr:spPr>
        <a:xfrm>
          <a:off x="1079500" y="8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52960</xdr:rowOff>
    </xdr:from>
    <xdr:ext cx="599010" cy="259045"/>
    <xdr:sp macro="" textlink="">
      <xdr:nvSpPr>
        <xdr:cNvPr id="142" name="テキスト ボックス 141"/>
        <xdr:cNvSpPr txBox="1"/>
      </xdr:nvSpPr>
      <xdr:spPr>
        <a:xfrm>
          <a:off x="830795" y="862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69" name="直線コネクタ 168"/>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0"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1" name="直線コネクタ 170"/>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2"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3" name="直線コネクタ 172"/>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8048</xdr:rowOff>
    </xdr:from>
    <xdr:to>
      <xdr:col>24</xdr:col>
      <xdr:colOff>63500</xdr:colOff>
      <xdr:row>77</xdr:row>
      <xdr:rowOff>31779</xdr:rowOff>
    </xdr:to>
    <xdr:cxnSp macro="">
      <xdr:nvCxnSpPr>
        <xdr:cNvPr id="174" name="直線コネクタ 173"/>
        <xdr:cNvCxnSpPr/>
      </xdr:nvCxnSpPr>
      <xdr:spPr>
        <a:xfrm flipV="1">
          <a:off x="3797300" y="13209698"/>
          <a:ext cx="8382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5"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6" name="フローチャート: 判断 175"/>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31779</xdr:rowOff>
    </xdr:from>
    <xdr:to>
      <xdr:col>19</xdr:col>
      <xdr:colOff>177800</xdr:colOff>
      <xdr:row>77</xdr:row>
      <xdr:rowOff>132516</xdr:rowOff>
    </xdr:to>
    <xdr:cxnSp macro="">
      <xdr:nvCxnSpPr>
        <xdr:cNvPr id="177" name="直線コネクタ 176"/>
        <xdr:cNvCxnSpPr/>
      </xdr:nvCxnSpPr>
      <xdr:spPr>
        <a:xfrm flipV="1">
          <a:off x="2908300" y="13233429"/>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78" name="フローチャート: 判断 177"/>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79" name="テキスト ボックス 178"/>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132516</xdr:rowOff>
    </xdr:from>
    <xdr:to>
      <xdr:col>15</xdr:col>
      <xdr:colOff>50800</xdr:colOff>
      <xdr:row>77</xdr:row>
      <xdr:rowOff>159610</xdr:rowOff>
    </xdr:to>
    <xdr:cxnSp macro="">
      <xdr:nvCxnSpPr>
        <xdr:cNvPr id="180" name="直線コネクタ 179"/>
        <xdr:cNvCxnSpPr/>
      </xdr:nvCxnSpPr>
      <xdr:spPr>
        <a:xfrm flipV="1">
          <a:off x="2019300" y="13334166"/>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1" name="フローチャート: 判断 180"/>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2" name="テキスト ボックス 181"/>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85227</xdr:rowOff>
    </xdr:from>
    <xdr:to>
      <xdr:col>10</xdr:col>
      <xdr:colOff>114300</xdr:colOff>
      <xdr:row>77</xdr:row>
      <xdr:rowOff>159610</xdr:rowOff>
    </xdr:to>
    <xdr:cxnSp macro="">
      <xdr:nvCxnSpPr>
        <xdr:cNvPr id="183" name="直線コネクタ 182"/>
        <xdr:cNvCxnSpPr/>
      </xdr:nvCxnSpPr>
      <xdr:spPr>
        <a:xfrm>
          <a:off x="1130300" y="13286877"/>
          <a:ext cx="889000" cy="7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4" name="フローチャート: 判断 183"/>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5" name="テキスト ボックス 184"/>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6" name="フローチャート: 判断 185"/>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87" name="テキスト ボックス 186"/>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128698</xdr:rowOff>
    </xdr:from>
    <xdr:to>
      <xdr:col>24</xdr:col>
      <xdr:colOff>114300</xdr:colOff>
      <xdr:row>77</xdr:row>
      <xdr:rowOff>58848</xdr:rowOff>
    </xdr:to>
    <xdr:sp macro="" textlink="">
      <xdr:nvSpPr>
        <xdr:cNvPr id="193" name="楕円 192"/>
        <xdr:cNvSpPr/>
      </xdr:nvSpPr>
      <xdr:spPr>
        <a:xfrm>
          <a:off x="4584700" y="131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107125</xdr:rowOff>
    </xdr:from>
    <xdr:ext cx="599010" cy="259045"/>
    <xdr:sp macro="" textlink="">
      <xdr:nvSpPr>
        <xdr:cNvPr id="194" name="民生費該当値テキスト"/>
        <xdr:cNvSpPr txBox="1"/>
      </xdr:nvSpPr>
      <xdr:spPr>
        <a:xfrm>
          <a:off x="4686300" y="1313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152429</xdr:rowOff>
    </xdr:from>
    <xdr:to>
      <xdr:col>20</xdr:col>
      <xdr:colOff>38100</xdr:colOff>
      <xdr:row>77</xdr:row>
      <xdr:rowOff>82579</xdr:rowOff>
    </xdr:to>
    <xdr:sp macro="" textlink="">
      <xdr:nvSpPr>
        <xdr:cNvPr id="195" name="楕円 194"/>
        <xdr:cNvSpPr/>
      </xdr:nvSpPr>
      <xdr:spPr>
        <a:xfrm>
          <a:off x="3746500" y="1318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73706</xdr:rowOff>
    </xdr:from>
    <xdr:ext cx="599010" cy="259045"/>
    <xdr:sp macro="" textlink="">
      <xdr:nvSpPr>
        <xdr:cNvPr id="196" name="テキスト ボックス 195"/>
        <xdr:cNvSpPr txBox="1"/>
      </xdr:nvSpPr>
      <xdr:spPr>
        <a:xfrm>
          <a:off x="3497795" y="1327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81716</xdr:rowOff>
    </xdr:from>
    <xdr:to>
      <xdr:col>15</xdr:col>
      <xdr:colOff>101600</xdr:colOff>
      <xdr:row>78</xdr:row>
      <xdr:rowOff>11866</xdr:rowOff>
    </xdr:to>
    <xdr:sp macro="" textlink="">
      <xdr:nvSpPr>
        <xdr:cNvPr id="197" name="楕円 196"/>
        <xdr:cNvSpPr/>
      </xdr:nvSpPr>
      <xdr:spPr>
        <a:xfrm>
          <a:off x="2857500" y="132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2993</xdr:rowOff>
    </xdr:from>
    <xdr:ext cx="599010" cy="259045"/>
    <xdr:sp macro="" textlink="">
      <xdr:nvSpPr>
        <xdr:cNvPr id="198" name="テキスト ボックス 197"/>
        <xdr:cNvSpPr txBox="1"/>
      </xdr:nvSpPr>
      <xdr:spPr>
        <a:xfrm>
          <a:off x="2608795" y="1337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108810</xdr:rowOff>
    </xdr:from>
    <xdr:to>
      <xdr:col>10</xdr:col>
      <xdr:colOff>165100</xdr:colOff>
      <xdr:row>78</xdr:row>
      <xdr:rowOff>38960</xdr:rowOff>
    </xdr:to>
    <xdr:sp macro="" textlink="">
      <xdr:nvSpPr>
        <xdr:cNvPr id="199" name="楕円 198"/>
        <xdr:cNvSpPr/>
      </xdr:nvSpPr>
      <xdr:spPr>
        <a:xfrm>
          <a:off x="1968500" y="133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30087</xdr:rowOff>
    </xdr:from>
    <xdr:ext cx="599010" cy="259045"/>
    <xdr:sp macro="" textlink="">
      <xdr:nvSpPr>
        <xdr:cNvPr id="200" name="テキスト ボックス 199"/>
        <xdr:cNvSpPr txBox="1"/>
      </xdr:nvSpPr>
      <xdr:spPr>
        <a:xfrm>
          <a:off x="1719795" y="1340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34427</xdr:rowOff>
    </xdr:from>
    <xdr:to>
      <xdr:col>6</xdr:col>
      <xdr:colOff>38100</xdr:colOff>
      <xdr:row>77</xdr:row>
      <xdr:rowOff>136027</xdr:rowOff>
    </xdr:to>
    <xdr:sp macro="" textlink="">
      <xdr:nvSpPr>
        <xdr:cNvPr id="201" name="楕円 200"/>
        <xdr:cNvSpPr/>
      </xdr:nvSpPr>
      <xdr:spPr>
        <a:xfrm>
          <a:off x="1079500" y="132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127154</xdr:rowOff>
    </xdr:from>
    <xdr:ext cx="599010" cy="259045"/>
    <xdr:sp macro="" textlink="">
      <xdr:nvSpPr>
        <xdr:cNvPr id="202" name="テキスト ボックス 201"/>
        <xdr:cNvSpPr txBox="1"/>
      </xdr:nvSpPr>
      <xdr:spPr>
        <a:xfrm>
          <a:off x="830795" y="133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29" name="直線コネクタ 228"/>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0"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1" name="直線コネクタ 230"/>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2"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3" name="直線コネクタ 232"/>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157074</xdr:rowOff>
    </xdr:from>
    <xdr:to>
      <xdr:col>24</xdr:col>
      <xdr:colOff>63500</xdr:colOff>
      <xdr:row>99</xdr:row>
      <xdr:rowOff>29204</xdr:rowOff>
    </xdr:to>
    <xdr:cxnSp macro="">
      <xdr:nvCxnSpPr>
        <xdr:cNvPr id="234" name="直線コネクタ 233"/>
        <xdr:cNvCxnSpPr/>
      </xdr:nvCxnSpPr>
      <xdr:spPr>
        <a:xfrm flipV="1">
          <a:off x="3797300" y="16959174"/>
          <a:ext cx="838200" cy="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5"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6" name="フローチャート: 判断 235"/>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29204</xdr:rowOff>
    </xdr:from>
    <xdr:to>
      <xdr:col>19</xdr:col>
      <xdr:colOff>177800</xdr:colOff>
      <xdr:row>99</xdr:row>
      <xdr:rowOff>32796</xdr:rowOff>
    </xdr:to>
    <xdr:cxnSp macro="">
      <xdr:nvCxnSpPr>
        <xdr:cNvPr id="237" name="直線コネクタ 236"/>
        <xdr:cNvCxnSpPr/>
      </xdr:nvCxnSpPr>
      <xdr:spPr>
        <a:xfrm flipV="1">
          <a:off x="2908300" y="17002754"/>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38" name="フローチャート: 判断 237"/>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39" name="テキスト ボックス 238"/>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32796</xdr:rowOff>
    </xdr:from>
    <xdr:to>
      <xdr:col>15</xdr:col>
      <xdr:colOff>50800</xdr:colOff>
      <xdr:row>99</xdr:row>
      <xdr:rowOff>57469</xdr:rowOff>
    </xdr:to>
    <xdr:cxnSp macro="">
      <xdr:nvCxnSpPr>
        <xdr:cNvPr id="240" name="直線コネクタ 239"/>
        <xdr:cNvCxnSpPr/>
      </xdr:nvCxnSpPr>
      <xdr:spPr>
        <a:xfrm flipV="1">
          <a:off x="2019300" y="17006346"/>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1" name="フローチャート: 判断 240"/>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2" name="テキスト ボックス 241"/>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1429</xdr:rowOff>
    </xdr:from>
    <xdr:to>
      <xdr:col>10</xdr:col>
      <xdr:colOff>114300</xdr:colOff>
      <xdr:row>99</xdr:row>
      <xdr:rowOff>57469</xdr:rowOff>
    </xdr:to>
    <xdr:cxnSp macro="">
      <xdr:nvCxnSpPr>
        <xdr:cNvPr id="243" name="直線コネクタ 242"/>
        <xdr:cNvCxnSpPr/>
      </xdr:nvCxnSpPr>
      <xdr:spPr>
        <a:xfrm>
          <a:off x="1130300" y="16460629"/>
          <a:ext cx="889000" cy="57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4" name="フローチャート: 判断 243"/>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5" name="テキスト ボックス 244"/>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6" name="フローチャート: 判断 245"/>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47" name="テキスト ボックス 246"/>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106274</xdr:rowOff>
    </xdr:from>
    <xdr:to>
      <xdr:col>24</xdr:col>
      <xdr:colOff>114300</xdr:colOff>
      <xdr:row>99</xdr:row>
      <xdr:rowOff>36424</xdr:rowOff>
    </xdr:to>
    <xdr:sp macro="" textlink="">
      <xdr:nvSpPr>
        <xdr:cNvPr id="253" name="楕円 252"/>
        <xdr:cNvSpPr/>
      </xdr:nvSpPr>
      <xdr:spPr>
        <a:xfrm>
          <a:off x="4584700" y="169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84701</xdr:rowOff>
    </xdr:from>
    <xdr:ext cx="534377" cy="259045"/>
    <xdr:sp macro="" textlink="">
      <xdr:nvSpPr>
        <xdr:cNvPr id="254" name="衛生費該当値テキスト"/>
        <xdr:cNvSpPr txBox="1"/>
      </xdr:nvSpPr>
      <xdr:spPr>
        <a:xfrm>
          <a:off x="4686300" y="168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149854</xdr:rowOff>
    </xdr:from>
    <xdr:to>
      <xdr:col>20</xdr:col>
      <xdr:colOff>38100</xdr:colOff>
      <xdr:row>99</xdr:row>
      <xdr:rowOff>80004</xdr:rowOff>
    </xdr:to>
    <xdr:sp macro="" textlink="">
      <xdr:nvSpPr>
        <xdr:cNvPr id="255" name="楕円 254"/>
        <xdr:cNvSpPr/>
      </xdr:nvSpPr>
      <xdr:spPr>
        <a:xfrm>
          <a:off x="3746500" y="169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71131</xdr:rowOff>
    </xdr:from>
    <xdr:ext cx="534377" cy="259045"/>
    <xdr:sp macro="" textlink="">
      <xdr:nvSpPr>
        <xdr:cNvPr id="256" name="テキスト ボックス 255"/>
        <xdr:cNvSpPr txBox="1"/>
      </xdr:nvSpPr>
      <xdr:spPr>
        <a:xfrm>
          <a:off x="3530111" y="1704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153446</xdr:rowOff>
    </xdr:from>
    <xdr:to>
      <xdr:col>15</xdr:col>
      <xdr:colOff>101600</xdr:colOff>
      <xdr:row>99</xdr:row>
      <xdr:rowOff>83596</xdr:rowOff>
    </xdr:to>
    <xdr:sp macro="" textlink="">
      <xdr:nvSpPr>
        <xdr:cNvPr id="257" name="楕円 256"/>
        <xdr:cNvSpPr/>
      </xdr:nvSpPr>
      <xdr:spPr>
        <a:xfrm>
          <a:off x="2857500" y="1695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74723</xdr:rowOff>
    </xdr:from>
    <xdr:ext cx="534377" cy="259045"/>
    <xdr:sp macro="" textlink="">
      <xdr:nvSpPr>
        <xdr:cNvPr id="258" name="テキスト ボックス 257"/>
        <xdr:cNvSpPr txBox="1"/>
      </xdr:nvSpPr>
      <xdr:spPr>
        <a:xfrm>
          <a:off x="2641111" y="170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6669</xdr:rowOff>
    </xdr:from>
    <xdr:to>
      <xdr:col>10</xdr:col>
      <xdr:colOff>165100</xdr:colOff>
      <xdr:row>99</xdr:row>
      <xdr:rowOff>108269</xdr:rowOff>
    </xdr:to>
    <xdr:sp macro="" textlink="">
      <xdr:nvSpPr>
        <xdr:cNvPr id="259" name="楕円 258"/>
        <xdr:cNvSpPr/>
      </xdr:nvSpPr>
      <xdr:spPr>
        <a:xfrm>
          <a:off x="1968500" y="169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99396</xdr:rowOff>
    </xdr:from>
    <xdr:ext cx="534377" cy="259045"/>
    <xdr:sp macro="" textlink="">
      <xdr:nvSpPr>
        <xdr:cNvPr id="260" name="テキスト ボックス 259"/>
        <xdr:cNvSpPr txBox="1"/>
      </xdr:nvSpPr>
      <xdr:spPr>
        <a:xfrm>
          <a:off x="1752111" y="170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122079</xdr:rowOff>
    </xdr:from>
    <xdr:to>
      <xdr:col>6</xdr:col>
      <xdr:colOff>38100</xdr:colOff>
      <xdr:row>96</xdr:row>
      <xdr:rowOff>52229</xdr:rowOff>
    </xdr:to>
    <xdr:sp macro="" textlink="">
      <xdr:nvSpPr>
        <xdr:cNvPr id="261" name="楕円 260"/>
        <xdr:cNvSpPr/>
      </xdr:nvSpPr>
      <xdr:spPr>
        <a:xfrm>
          <a:off x="1079500" y="164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68756</xdr:rowOff>
    </xdr:from>
    <xdr:ext cx="534377" cy="259045"/>
    <xdr:sp macro="" textlink="">
      <xdr:nvSpPr>
        <xdr:cNvPr id="262" name="テキスト ボックス 261"/>
        <xdr:cNvSpPr txBox="1"/>
      </xdr:nvSpPr>
      <xdr:spPr>
        <a:xfrm>
          <a:off x="863111" y="161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6" name="直線コネクタ 285"/>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89"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0" name="直線コネクタ 289"/>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84074</xdr:rowOff>
    </xdr:from>
    <xdr:to>
      <xdr:col>55</xdr:col>
      <xdr:colOff>0</xdr:colOff>
      <xdr:row>38</xdr:row>
      <xdr:rowOff>108458</xdr:rowOff>
    </xdr:to>
    <xdr:cxnSp macro="">
      <xdr:nvCxnSpPr>
        <xdr:cNvPr id="291" name="直線コネクタ 290"/>
        <xdr:cNvCxnSpPr/>
      </xdr:nvCxnSpPr>
      <xdr:spPr>
        <a:xfrm flipV="1">
          <a:off x="9639300" y="6599174"/>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108458</xdr:rowOff>
    </xdr:from>
    <xdr:to>
      <xdr:col>50</xdr:col>
      <xdr:colOff>114300</xdr:colOff>
      <xdr:row>38</xdr:row>
      <xdr:rowOff>109601</xdr:rowOff>
    </xdr:to>
    <xdr:cxnSp macro="">
      <xdr:nvCxnSpPr>
        <xdr:cNvPr id="294" name="直線コネクタ 293"/>
        <xdr:cNvCxnSpPr/>
      </xdr:nvCxnSpPr>
      <xdr:spPr>
        <a:xfrm flipV="1">
          <a:off x="8750300" y="662355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5" name="フローチャート: 判断 294"/>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6" name="テキスト ボックス 295"/>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58547</xdr:rowOff>
    </xdr:from>
    <xdr:to>
      <xdr:col>45</xdr:col>
      <xdr:colOff>177800</xdr:colOff>
      <xdr:row>38</xdr:row>
      <xdr:rowOff>109601</xdr:rowOff>
    </xdr:to>
    <xdr:cxnSp macro="">
      <xdr:nvCxnSpPr>
        <xdr:cNvPr id="297" name="直線コネクタ 296"/>
        <xdr:cNvCxnSpPr/>
      </xdr:nvCxnSpPr>
      <xdr:spPr>
        <a:xfrm>
          <a:off x="7861300" y="6402197"/>
          <a:ext cx="889000" cy="2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298" name="フローチャート: 判断 297"/>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299" name="テキスト ボックス 298"/>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136652</xdr:rowOff>
    </xdr:from>
    <xdr:to>
      <xdr:col>41</xdr:col>
      <xdr:colOff>50800</xdr:colOff>
      <xdr:row>37</xdr:row>
      <xdr:rowOff>58547</xdr:rowOff>
    </xdr:to>
    <xdr:cxnSp macro="">
      <xdr:nvCxnSpPr>
        <xdr:cNvPr id="300" name="直線コネクタ 299"/>
        <xdr:cNvCxnSpPr/>
      </xdr:nvCxnSpPr>
      <xdr:spPr>
        <a:xfrm>
          <a:off x="6972300" y="6137402"/>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1" name="フローチャート: 判断 300"/>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165244</xdr:rowOff>
    </xdr:from>
    <xdr:ext cx="378565" cy="259045"/>
    <xdr:sp macro="" textlink="">
      <xdr:nvSpPr>
        <xdr:cNvPr id="302" name="テキスト ボックス 301"/>
        <xdr:cNvSpPr txBox="1"/>
      </xdr:nvSpPr>
      <xdr:spPr>
        <a:xfrm>
          <a:off x="7672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3" name="フローチャート: 判断 302"/>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160672</xdr:rowOff>
    </xdr:from>
    <xdr:ext cx="378565" cy="259045"/>
    <xdr:sp macro="" textlink="">
      <xdr:nvSpPr>
        <xdr:cNvPr id="304" name="テキスト ボックス 303"/>
        <xdr:cNvSpPr txBox="1"/>
      </xdr:nvSpPr>
      <xdr:spPr>
        <a:xfrm>
          <a:off x="6783017" y="650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33274</xdr:rowOff>
    </xdr:from>
    <xdr:to>
      <xdr:col>55</xdr:col>
      <xdr:colOff>50800</xdr:colOff>
      <xdr:row>38</xdr:row>
      <xdr:rowOff>134874</xdr:rowOff>
    </xdr:to>
    <xdr:sp macro="" textlink="">
      <xdr:nvSpPr>
        <xdr:cNvPr id="310" name="楕円 309"/>
        <xdr:cNvSpPr/>
      </xdr:nvSpPr>
      <xdr:spPr>
        <a:xfrm>
          <a:off x="104267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11701</xdr:rowOff>
    </xdr:from>
    <xdr:ext cx="378565" cy="259045"/>
    <xdr:sp macro="" textlink="">
      <xdr:nvSpPr>
        <xdr:cNvPr id="311" name="労働費該当値テキスト"/>
        <xdr:cNvSpPr txBox="1"/>
      </xdr:nvSpPr>
      <xdr:spPr>
        <a:xfrm>
          <a:off x="10528300" y="652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57658</xdr:rowOff>
    </xdr:from>
    <xdr:to>
      <xdr:col>50</xdr:col>
      <xdr:colOff>165100</xdr:colOff>
      <xdr:row>38</xdr:row>
      <xdr:rowOff>159258</xdr:rowOff>
    </xdr:to>
    <xdr:sp macro="" textlink="">
      <xdr:nvSpPr>
        <xdr:cNvPr id="312" name="楕円 311"/>
        <xdr:cNvSpPr/>
      </xdr:nvSpPr>
      <xdr:spPr>
        <a:xfrm>
          <a:off x="9588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150385</xdr:rowOff>
    </xdr:from>
    <xdr:ext cx="378565" cy="259045"/>
    <xdr:sp macro="" textlink="">
      <xdr:nvSpPr>
        <xdr:cNvPr id="313" name="テキスト ボックス 312"/>
        <xdr:cNvSpPr txBox="1"/>
      </xdr:nvSpPr>
      <xdr:spPr>
        <a:xfrm>
          <a:off x="9450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58801</xdr:rowOff>
    </xdr:from>
    <xdr:to>
      <xdr:col>46</xdr:col>
      <xdr:colOff>38100</xdr:colOff>
      <xdr:row>38</xdr:row>
      <xdr:rowOff>160401</xdr:rowOff>
    </xdr:to>
    <xdr:sp macro="" textlink="">
      <xdr:nvSpPr>
        <xdr:cNvPr id="314" name="楕円 313"/>
        <xdr:cNvSpPr/>
      </xdr:nvSpPr>
      <xdr:spPr>
        <a:xfrm>
          <a:off x="8699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151528</xdr:rowOff>
    </xdr:from>
    <xdr:ext cx="378565" cy="259045"/>
    <xdr:sp macro="" textlink="">
      <xdr:nvSpPr>
        <xdr:cNvPr id="315" name="テキスト ボックス 314"/>
        <xdr:cNvSpPr txBox="1"/>
      </xdr:nvSpPr>
      <xdr:spPr>
        <a:xfrm>
          <a:off x="8561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7747</xdr:rowOff>
    </xdr:from>
    <xdr:to>
      <xdr:col>41</xdr:col>
      <xdr:colOff>101600</xdr:colOff>
      <xdr:row>37</xdr:row>
      <xdr:rowOff>109347</xdr:rowOff>
    </xdr:to>
    <xdr:sp macro="" textlink="">
      <xdr:nvSpPr>
        <xdr:cNvPr id="316" name="楕円 315"/>
        <xdr:cNvSpPr/>
      </xdr:nvSpPr>
      <xdr:spPr>
        <a:xfrm>
          <a:off x="7810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125874</xdr:rowOff>
    </xdr:from>
    <xdr:ext cx="378565" cy="259045"/>
    <xdr:sp macro="" textlink="">
      <xdr:nvSpPr>
        <xdr:cNvPr id="317" name="テキスト ボックス 316"/>
        <xdr:cNvSpPr txBox="1"/>
      </xdr:nvSpPr>
      <xdr:spPr>
        <a:xfrm>
          <a:off x="7672017" y="6126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85852</xdr:rowOff>
    </xdr:from>
    <xdr:to>
      <xdr:col>36</xdr:col>
      <xdr:colOff>165100</xdr:colOff>
      <xdr:row>36</xdr:row>
      <xdr:rowOff>16002</xdr:rowOff>
    </xdr:to>
    <xdr:sp macro="" textlink="">
      <xdr:nvSpPr>
        <xdr:cNvPr id="318" name="楕円 317"/>
        <xdr:cNvSpPr/>
      </xdr:nvSpPr>
      <xdr:spPr>
        <a:xfrm>
          <a:off x="69215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32529</xdr:rowOff>
    </xdr:from>
    <xdr:ext cx="469744" cy="259045"/>
    <xdr:sp macro="" textlink="">
      <xdr:nvSpPr>
        <xdr:cNvPr id="319" name="テキスト ボックス 318"/>
        <xdr:cNvSpPr txBox="1"/>
      </xdr:nvSpPr>
      <xdr:spPr>
        <a:xfrm>
          <a:off x="6737428" y="58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3" name="直線コネクタ 342"/>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4"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5" name="直線コネクタ 344"/>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6"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47" name="直線コネクタ 346"/>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38240</xdr:rowOff>
    </xdr:from>
    <xdr:to>
      <xdr:col>55</xdr:col>
      <xdr:colOff>0</xdr:colOff>
      <xdr:row>58</xdr:row>
      <xdr:rowOff>53327</xdr:rowOff>
    </xdr:to>
    <xdr:cxnSp macro="">
      <xdr:nvCxnSpPr>
        <xdr:cNvPr id="348" name="直線コネクタ 347"/>
        <xdr:cNvCxnSpPr/>
      </xdr:nvCxnSpPr>
      <xdr:spPr>
        <a:xfrm>
          <a:off x="9639300" y="9982340"/>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49" name="農林水産業費平均値テキスト"/>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0" name="フローチャート: 判断 349"/>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125794</xdr:rowOff>
    </xdr:from>
    <xdr:to>
      <xdr:col>50</xdr:col>
      <xdr:colOff>114300</xdr:colOff>
      <xdr:row>58</xdr:row>
      <xdr:rowOff>38240</xdr:rowOff>
    </xdr:to>
    <xdr:cxnSp macro="">
      <xdr:nvCxnSpPr>
        <xdr:cNvPr id="351" name="直線コネクタ 350"/>
        <xdr:cNvCxnSpPr/>
      </xdr:nvCxnSpPr>
      <xdr:spPr>
        <a:xfrm>
          <a:off x="8750300" y="9726994"/>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2" name="フローチャート: 判断 351"/>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3" name="テキスト ボックス 352"/>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119621</xdr:rowOff>
    </xdr:from>
    <xdr:to>
      <xdr:col>45</xdr:col>
      <xdr:colOff>177800</xdr:colOff>
      <xdr:row>56</xdr:row>
      <xdr:rowOff>125794</xdr:rowOff>
    </xdr:to>
    <xdr:cxnSp macro="">
      <xdr:nvCxnSpPr>
        <xdr:cNvPr id="354" name="直線コネクタ 353"/>
        <xdr:cNvCxnSpPr/>
      </xdr:nvCxnSpPr>
      <xdr:spPr>
        <a:xfrm>
          <a:off x="7861300" y="9206471"/>
          <a:ext cx="889000" cy="5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5" name="フローチャート: 判断 354"/>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6" name="テキスト ボックス 355"/>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119621</xdr:rowOff>
    </xdr:from>
    <xdr:to>
      <xdr:col>41</xdr:col>
      <xdr:colOff>50800</xdr:colOff>
      <xdr:row>55</xdr:row>
      <xdr:rowOff>105258</xdr:rowOff>
    </xdr:to>
    <xdr:cxnSp macro="">
      <xdr:nvCxnSpPr>
        <xdr:cNvPr id="357" name="直線コネクタ 356"/>
        <xdr:cNvCxnSpPr/>
      </xdr:nvCxnSpPr>
      <xdr:spPr>
        <a:xfrm flipV="1">
          <a:off x="6972300" y="9206471"/>
          <a:ext cx="889000" cy="3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58" name="フローチャート: 判断 357"/>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59" name="テキスト ボックス 358"/>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0" name="フローチャート: 判断 359"/>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1" name="テキスト ボックス 360"/>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2527</xdr:rowOff>
    </xdr:from>
    <xdr:to>
      <xdr:col>55</xdr:col>
      <xdr:colOff>50800</xdr:colOff>
      <xdr:row>58</xdr:row>
      <xdr:rowOff>104127</xdr:rowOff>
    </xdr:to>
    <xdr:sp macro="" textlink="">
      <xdr:nvSpPr>
        <xdr:cNvPr id="367" name="楕円 366"/>
        <xdr:cNvSpPr/>
      </xdr:nvSpPr>
      <xdr:spPr>
        <a:xfrm>
          <a:off x="10426700" y="99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25404</xdr:rowOff>
    </xdr:from>
    <xdr:ext cx="469744" cy="259045"/>
    <xdr:sp macro="" textlink="">
      <xdr:nvSpPr>
        <xdr:cNvPr id="368" name="農林水産業費該当値テキスト"/>
        <xdr:cNvSpPr txBox="1"/>
      </xdr:nvSpPr>
      <xdr:spPr>
        <a:xfrm>
          <a:off x="10528300" y="979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158890</xdr:rowOff>
    </xdr:from>
    <xdr:to>
      <xdr:col>50</xdr:col>
      <xdr:colOff>165100</xdr:colOff>
      <xdr:row>58</xdr:row>
      <xdr:rowOff>89040</xdr:rowOff>
    </xdr:to>
    <xdr:sp macro="" textlink="">
      <xdr:nvSpPr>
        <xdr:cNvPr id="369" name="楕円 368"/>
        <xdr:cNvSpPr/>
      </xdr:nvSpPr>
      <xdr:spPr>
        <a:xfrm>
          <a:off x="95885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105567</xdr:rowOff>
    </xdr:from>
    <xdr:ext cx="469744" cy="259045"/>
    <xdr:sp macro="" textlink="">
      <xdr:nvSpPr>
        <xdr:cNvPr id="370" name="テキスト ボックス 369"/>
        <xdr:cNvSpPr txBox="1"/>
      </xdr:nvSpPr>
      <xdr:spPr>
        <a:xfrm>
          <a:off x="9404428" y="97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74994</xdr:rowOff>
    </xdr:from>
    <xdr:to>
      <xdr:col>46</xdr:col>
      <xdr:colOff>38100</xdr:colOff>
      <xdr:row>57</xdr:row>
      <xdr:rowOff>5144</xdr:rowOff>
    </xdr:to>
    <xdr:sp macro="" textlink="">
      <xdr:nvSpPr>
        <xdr:cNvPr id="371" name="楕円 370"/>
        <xdr:cNvSpPr/>
      </xdr:nvSpPr>
      <xdr:spPr>
        <a:xfrm>
          <a:off x="8699500" y="96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21671</xdr:rowOff>
    </xdr:from>
    <xdr:ext cx="534377" cy="259045"/>
    <xdr:sp macro="" textlink="">
      <xdr:nvSpPr>
        <xdr:cNvPr id="372" name="テキスト ボックス 371"/>
        <xdr:cNvSpPr txBox="1"/>
      </xdr:nvSpPr>
      <xdr:spPr>
        <a:xfrm>
          <a:off x="8483111" y="94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68821</xdr:rowOff>
    </xdr:from>
    <xdr:to>
      <xdr:col>41</xdr:col>
      <xdr:colOff>101600</xdr:colOff>
      <xdr:row>53</xdr:row>
      <xdr:rowOff>170421</xdr:rowOff>
    </xdr:to>
    <xdr:sp macro="" textlink="">
      <xdr:nvSpPr>
        <xdr:cNvPr id="373" name="楕円 372"/>
        <xdr:cNvSpPr/>
      </xdr:nvSpPr>
      <xdr:spPr>
        <a:xfrm>
          <a:off x="7810500" y="91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15498</xdr:rowOff>
    </xdr:from>
    <xdr:ext cx="534377" cy="259045"/>
    <xdr:sp macro="" textlink="">
      <xdr:nvSpPr>
        <xdr:cNvPr id="374" name="テキスト ボックス 373"/>
        <xdr:cNvSpPr txBox="1"/>
      </xdr:nvSpPr>
      <xdr:spPr>
        <a:xfrm>
          <a:off x="7594111" y="89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54458</xdr:rowOff>
    </xdr:from>
    <xdr:to>
      <xdr:col>36</xdr:col>
      <xdr:colOff>165100</xdr:colOff>
      <xdr:row>55</xdr:row>
      <xdr:rowOff>156058</xdr:rowOff>
    </xdr:to>
    <xdr:sp macro="" textlink="">
      <xdr:nvSpPr>
        <xdr:cNvPr id="375" name="楕円 374"/>
        <xdr:cNvSpPr/>
      </xdr:nvSpPr>
      <xdr:spPr>
        <a:xfrm>
          <a:off x="6921500" y="94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1135</xdr:rowOff>
    </xdr:from>
    <xdr:ext cx="534377" cy="259045"/>
    <xdr:sp macro="" textlink="">
      <xdr:nvSpPr>
        <xdr:cNvPr id="376" name="テキスト ボックス 375"/>
        <xdr:cNvSpPr txBox="1"/>
      </xdr:nvSpPr>
      <xdr:spPr>
        <a:xfrm>
          <a:off x="6705111" y="92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0" name="直線コネクタ 399"/>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1"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2" name="直線コネクタ 401"/>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3"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4" name="直線コネクタ 403"/>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115392</xdr:rowOff>
    </xdr:from>
    <xdr:to>
      <xdr:col>55</xdr:col>
      <xdr:colOff>0</xdr:colOff>
      <xdr:row>76</xdr:row>
      <xdr:rowOff>73444</xdr:rowOff>
    </xdr:to>
    <xdr:cxnSp macro="">
      <xdr:nvCxnSpPr>
        <xdr:cNvPr id="405" name="直線コネクタ 404"/>
        <xdr:cNvCxnSpPr/>
      </xdr:nvCxnSpPr>
      <xdr:spPr>
        <a:xfrm flipV="1">
          <a:off x="9639300" y="12974142"/>
          <a:ext cx="838200" cy="1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6" name="商工費平均値テキスト"/>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07" name="フローチャート: 判断 406"/>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73444</xdr:rowOff>
    </xdr:from>
    <xdr:to>
      <xdr:col>50</xdr:col>
      <xdr:colOff>114300</xdr:colOff>
      <xdr:row>77</xdr:row>
      <xdr:rowOff>17704</xdr:rowOff>
    </xdr:to>
    <xdr:cxnSp macro="">
      <xdr:nvCxnSpPr>
        <xdr:cNvPr id="408" name="直線コネクタ 407"/>
        <xdr:cNvCxnSpPr/>
      </xdr:nvCxnSpPr>
      <xdr:spPr>
        <a:xfrm flipV="1">
          <a:off x="8750300" y="13103644"/>
          <a:ext cx="889000" cy="1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09" name="フローチャート: 判断 408"/>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0" name="テキスト ボックス 409"/>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17704</xdr:rowOff>
    </xdr:from>
    <xdr:to>
      <xdr:col>45</xdr:col>
      <xdr:colOff>177800</xdr:colOff>
      <xdr:row>77</xdr:row>
      <xdr:rowOff>47840</xdr:rowOff>
    </xdr:to>
    <xdr:cxnSp macro="">
      <xdr:nvCxnSpPr>
        <xdr:cNvPr id="411" name="直線コネクタ 410"/>
        <xdr:cNvCxnSpPr/>
      </xdr:nvCxnSpPr>
      <xdr:spPr>
        <a:xfrm flipV="1">
          <a:off x="7861300" y="13219354"/>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2" name="フローチャート: 判断 411"/>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3" name="テキスト ボックス 412"/>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163740</xdr:rowOff>
    </xdr:from>
    <xdr:to>
      <xdr:col>41</xdr:col>
      <xdr:colOff>50800</xdr:colOff>
      <xdr:row>77</xdr:row>
      <xdr:rowOff>47840</xdr:rowOff>
    </xdr:to>
    <xdr:cxnSp macro="">
      <xdr:nvCxnSpPr>
        <xdr:cNvPr id="414" name="直線コネクタ 413"/>
        <xdr:cNvCxnSpPr/>
      </xdr:nvCxnSpPr>
      <xdr:spPr>
        <a:xfrm>
          <a:off x="6972300" y="13193940"/>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5" name="フローチャート: 判断 414"/>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6" name="テキスト ボックス 415"/>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17" name="フローチャート: 判断 416"/>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18" name="テキスト ボックス 417"/>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64592</xdr:rowOff>
    </xdr:from>
    <xdr:to>
      <xdr:col>55</xdr:col>
      <xdr:colOff>50800</xdr:colOff>
      <xdr:row>75</xdr:row>
      <xdr:rowOff>166191</xdr:rowOff>
    </xdr:to>
    <xdr:sp macro="" textlink="">
      <xdr:nvSpPr>
        <xdr:cNvPr id="424" name="楕円 423"/>
        <xdr:cNvSpPr/>
      </xdr:nvSpPr>
      <xdr:spPr>
        <a:xfrm>
          <a:off x="10426700" y="12923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87469</xdr:rowOff>
    </xdr:from>
    <xdr:ext cx="534377" cy="259045"/>
    <xdr:sp macro="" textlink="">
      <xdr:nvSpPr>
        <xdr:cNvPr id="425" name="商工費該当値テキスト"/>
        <xdr:cNvSpPr txBox="1"/>
      </xdr:nvSpPr>
      <xdr:spPr>
        <a:xfrm>
          <a:off x="10528300" y="1277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22644</xdr:rowOff>
    </xdr:from>
    <xdr:to>
      <xdr:col>50</xdr:col>
      <xdr:colOff>165100</xdr:colOff>
      <xdr:row>76</xdr:row>
      <xdr:rowOff>124244</xdr:rowOff>
    </xdr:to>
    <xdr:sp macro="" textlink="">
      <xdr:nvSpPr>
        <xdr:cNvPr id="426" name="楕円 425"/>
        <xdr:cNvSpPr/>
      </xdr:nvSpPr>
      <xdr:spPr>
        <a:xfrm>
          <a:off x="9588500" y="130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140771</xdr:rowOff>
    </xdr:from>
    <xdr:ext cx="534377" cy="259045"/>
    <xdr:sp macro="" textlink="">
      <xdr:nvSpPr>
        <xdr:cNvPr id="427" name="テキスト ボックス 426"/>
        <xdr:cNvSpPr txBox="1"/>
      </xdr:nvSpPr>
      <xdr:spPr>
        <a:xfrm>
          <a:off x="9372111" y="128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138354</xdr:rowOff>
    </xdr:from>
    <xdr:to>
      <xdr:col>46</xdr:col>
      <xdr:colOff>38100</xdr:colOff>
      <xdr:row>77</xdr:row>
      <xdr:rowOff>68504</xdr:rowOff>
    </xdr:to>
    <xdr:sp macro="" textlink="">
      <xdr:nvSpPr>
        <xdr:cNvPr id="428" name="楕円 427"/>
        <xdr:cNvSpPr/>
      </xdr:nvSpPr>
      <xdr:spPr>
        <a:xfrm>
          <a:off x="8699500" y="131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85031</xdr:rowOff>
    </xdr:from>
    <xdr:ext cx="469744" cy="259045"/>
    <xdr:sp macro="" textlink="">
      <xdr:nvSpPr>
        <xdr:cNvPr id="429" name="テキスト ボックス 428"/>
        <xdr:cNvSpPr txBox="1"/>
      </xdr:nvSpPr>
      <xdr:spPr>
        <a:xfrm>
          <a:off x="8515428" y="129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168490</xdr:rowOff>
    </xdr:from>
    <xdr:to>
      <xdr:col>41</xdr:col>
      <xdr:colOff>101600</xdr:colOff>
      <xdr:row>77</xdr:row>
      <xdr:rowOff>98640</xdr:rowOff>
    </xdr:to>
    <xdr:sp macro="" textlink="">
      <xdr:nvSpPr>
        <xdr:cNvPr id="430" name="楕円 429"/>
        <xdr:cNvSpPr/>
      </xdr:nvSpPr>
      <xdr:spPr>
        <a:xfrm>
          <a:off x="7810500" y="1319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115167</xdr:rowOff>
    </xdr:from>
    <xdr:ext cx="469744" cy="259045"/>
    <xdr:sp macro="" textlink="">
      <xdr:nvSpPr>
        <xdr:cNvPr id="431" name="テキスト ボックス 430"/>
        <xdr:cNvSpPr txBox="1"/>
      </xdr:nvSpPr>
      <xdr:spPr>
        <a:xfrm>
          <a:off x="7626428" y="1297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112940</xdr:rowOff>
    </xdr:from>
    <xdr:to>
      <xdr:col>36</xdr:col>
      <xdr:colOff>165100</xdr:colOff>
      <xdr:row>77</xdr:row>
      <xdr:rowOff>43090</xdr:rowOff>
    </xdr:to>
    <xdr:sp macro="" textlink="">
      <xdr:nvSpPr>
        <xdr:cNvPr id="432" name="楕円 431"/>
        <xdr:cNvSpPr/>
      </xdr:nvSpPr>
      <xdr:spPr>
        <a:xfrm>
          <a:off x="6921500" y="131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59618</xdr:rowOff>
    </xdr:from>
    <xdr:ext cx="534377" cy="259045"/>
    <xdr:sp macro="" textlink="">
      <xdr:nvSpPr>
        <xdr:cNvPr id="433" name="テキスト ボックス 432"/>
        <xdr:cNvSpPr txBox="1"/>
      </xdr:nvSpPr>
      <xdr:spPr>
        <a:xfrm>
          <a:off x="6705111" y="129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103119</xdr:rowOff>
    </xdr:from>
    <xdr:to>
      <xdr:col>54</xdr:col>
      <xdr:colOff>189865</xdr:colOff>
      <xdr:row>98</xdr:row>
      <xdr:rowOff>64610</xdr:rowOff>
    </xdr:to>
    <xdr:cxnSp macro="">
      <xdr:nvCxnSpPr>
        <xdr:cNvPr id="455" name="直線コネクタ 454"/>
        <xdr:cNvCxnSpPr/>
      </xdr:nvCxnSpPr>
      <xdr:spPr>
        <a:xfrm flipV="1">
          <a:off x="10475595" y="16047969"/>
          <a:ext cx="1270" cy="81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68437</xdr:rowOff>
    </xdr:from>
    <xdr:ext cx="534377" cy="259045"/>
    <xdr:sp macro="" textlink="">
      <xdr:nvSpPr>
        <xdr:cNvPr id="456" name="土木費最小値テキスト"/>
        <xdr:cNvSpPr txBox="1"/>
      </xdr:nvSpPr>
      <xdr:spPr>
        <a:xfrm>
          <a:off x="10528300" y="168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64610</xdr:rowOff>
    </xdr:from>
    <xdr:to>
      <xdr:col>55</xdr:col>
      <xdr:colOff>88900</xdr:colOff>
      <xdr:row>98</xdr:row>
      <xdr:rowOff>64610</xdr:rowOff>
    </xdr:to>
    <xdr:cxnSp macro="">
      <xdr:nvCxnSpPr>
        <xdr:cNvPr id="457" name="直線コネクタ 456"/>
        <xdr:cNvCxnSpPr/>
      </xdr:nvCxnSpPr>
      <xdr:spPr>
        <a:xfrm>
          <a:off x="10388600" y="1686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49796</xdr:rowOff>
    </xdr:from>
    <xdr:ext cx="599010" cy="259045"/>
    <xdr:sp macro="" textlink="">
      <xdr:nvSpPr>
        <xdr:cNvPr id="458" name="土木費最大値テキスト"/>
        <xdr:cNvSpPr txBox="1"/>
      </xdr:nvSpPr>
      <xdr:spPr>
        <a:xfrm>
          <a:off x="10528300" y="158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103119</xdr:rowOff>
    </xdr:from>
    <xdr:to>
      <xdr:col>55</xdr:col>
      <xdr:colOff>88900</xdr:colOff>
      <xdr:row>93</xdr:row>
      <xdr:rowOff>103119</xdr:rowOff>
    </xdr:to>
    <xdr:cxnSp macro="">
      <xdr:nvCxnSpPr>
        <xdr:cNvPr id="459" name="直線コネクタ 458"/>
        <xdr:cNvCxnSpPr/>
      </xdr:nvCxnSpPr>
      <xdr:spPr>
        <a:xfrm>
          <a:off x="10388600" y="160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46056</xdr:rowOff>
    </xdr:from>
    <xdr:to>
      <xdr:col>55</xdr:col>
      <xdr:colOff>0</xdr:colOff>
      <xdr:row>93</xdr:row>
      <xdr:rowOff>103119</xdr:rowOff>
    </xdr:to>
    <xdr:cxnSp macro="">
      <xdr:nvCxnSpPr>
        <xdr:cNvPr id="460" name="直線コネクタ 459"/>
        <xdr:cNvCxnSpPr/>
      </xdr:nvCxnSpPr>
      <xdr:spPr>
        <a:xfrm>
          <a:off x="9639300" y="15819456"/>
          <a:ext cx="838200" cy="2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64140</xdr:rowOff>
    </xdr:from>
    <xdr:ext cx="534377" cy="259045"/>
    <xdr:sp macro="" textlink="">
      <xdr:nvSpPr>
        <xdr:cNvPr id="461" name="土木費平均値テキスト"/>
        <xdr:cNvSpPr txBox="1"/>
      </xdr:nvSpPr>
      <xdr:spPr>
        <a:xfrm>
          <a:off x="10528300" y="1669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85713</xdr:rowOff>
    </xdr:from>
    <xdr:to>
      <xdr:col>55</xdr:col>
      <xdr:colOff>50800</xdr:colOff>
      <xdr:row>98</xdr:row>
      <xdr:rowOff>15863</xdr:rowOff>
    </xdr:to>
    <xdr:sp macro="" textlink="">
      <xdr:nvSpPr>
        <xdr:cNvPr id="462" name="フローチャート: 判断 461"/>
        <xdr:cNvSpPr/>
      </xdr:nvSpPr>
      <xdr:spPr>
        <a:xfrm>
          <a:off x="10426700" y="16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12292</xdr:rowOff>
    </xdr:from>
    <xdr:to>
      <xdr:col>50</xdr:col>
      <xdr:colOff>114300</xdr:colOff>
      <xdr:row>92</xdr:row>
      <xdr:rowOff>46056</xdr:rowOff>
    </xdr:to>
    <xdr:cxnSp macro="">
      <xdr:nvCxnSpPr>
        <xdr:cNvPr id="463" name="直線コネクタ 462"/>
        <xdr:cNvCxnSpPr/>
      </xdr:nvCxnSpPr>
      <xdr:spPr>
        <a:xfrm>
          <a:off x="8750300" y="15442792"/>
          <a:ext cx="889000" cy="37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87044</xdr:rowOff>
    </xdr:from>
    <xdr:to>
      <xdr:col>50</xdr:col>
      <xdr:colOff>165100</xdr:colOff>
      <xdr:row>98</xdr:row>
      <xdr:rowOff>17194</xdr:rowOff>
    </xdr:to>
    <xdr:sp macro="" textlink="">
      <xdr:nvSpPr>
        <xdr:cNvPr id="464" name="フローチャート: 判断 463"/>
        <xdr:cNvSpPr/>
      </xdr:nvSpPr>
      <xdr:spPr>
        <a:xfrm>
          <a:off x="95885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8321</xdr:rowOff>
    </xdr:from>
    <xdr:ext cx="534377" cy="259045"/>
    <xdr:sp macro="" textlink="">
      <xdr:nvSpPr>
        <xdr:cNvPr id="465" name="テキスト ボックス 464"/>
        <xdr:cNvSpPr txBox="1"/>
      </xdr:nvSpPr>
      <xdr:spPr>
        <a:xfrm>
          <a:off x="9372111" y="168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12292</xdr:rowOff>
    </xdr:from>
    <xdr:to>
      <xdr:col>45</xdr:col>
      <xdr:colOff>177800</xdr:colOff>
      <xdr:row>90</xdr:row>
      <xdr:rowOff>140720</xdr:rowOff>
    </xdr:to>
    <xdr:cxnSp macro="">
      <xdr:nvCxnSpPr>
        <xdr:cNvPr id="466" name="直線コネクタ 465"/>
        <xdr:cNvCxnSpPr/>
      </xdr:nvCxnSpPr>
      <xdr:spPr>
        <a:xfrm flipV="1">
          <a:off x="7861300" y="15442792"/>
          <a:ext cx="889000" cy="1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79949</xdr:rowOff>
    </xdr:from>
    <xdr:to>
      <xdr:col>46</xdr:col>
      <xdr:colOff>38100</xdr:colOff>
      <xdr:row>98</xdr:row>
      <xdr:rowOff>10099</xdr:rowOff>
    </xdr:to>
    <xdr:sp macro="" textlink="">
      <xdr:nvSpPr>
        <xdr:cNvPr id="467" name="フローチャート: 判断 466"/>
        <xdr:cNvSpPr/>
      </xdr:nvSpPr>
      <xdr:spPr>
        <a:xfrm>
          <a:off x="8699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1226</xdr:rowOff>
    </xdr:from>
    <xdr:ext cx="534377" cy="259045"/>
    <xdr:sp macro="" textlink="">
      <xdr:nvSpPr>
        <xdr:cNvPr id="468" name="テキスト ボックス 467"/>
        <xdr:cNvSpPr txBox="1"/>
      </xdr:nvSpPr>
      <xdr:spPr>
        <a:xfrm>
          <a:off x="8483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140720</xdr:rowOff>
    </xdr:from>
    <xdr:to>
      <xdr:col>41</xdr:col>
      <xdr:colOff>50800</xdr:colOff>
      <xdr:row>92</xdr:row>
      <xdr:rowOff>120876</xdr:rowOff>
    </xdr:to>
    <xdr:cxnSp macro="">
      <xdr:nvCxnSpPr>
        <xdr:cNvPr id="469" name="直線コネクタ 468"/>
        <xdr:cNvCxnSpPr/>
      </xdr:nvCxnSpPr>
      <xdr:spPr>
        <a:xfrm flipV="1">
          <a:off x="6972300" y="15571220"/>
          <a:ext cx="889000" cy="3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85375</xdr:rowOff>
    </xdr:from>
    <xdr:to>
      <xdr:col>41</xdr:col>
      <xdr:colOff>101600</xdr:colOff>
      <xdr:row>98</xdr:row>
      <xdr:rowOff>15525</xdr:rowOff>
    </xdr:to>
    <xdr:sp macro="" textlink="">
      <xdr:nvSpPr>
        <xdr:cNvPr id="470" name="フローチャート: 判断 469"/>
        <xdr:cNvSpPr/>
      </xdr:nvSpPr>
      <xdr:spPr>
        <a:xfrm>
          <a:off x="7810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6652</xdr:rowOff>
    </xdr:from>
    <xdr:ext cx="534377" cy="259045"/>
    <xdr:sp macro="" textlink="">
      <xdr:nvSpPr>
        <xdr:cNvPr id="471" name="テキスト ボックス 470"/>
        <xdr:cNvSpPr txBox="1"/>
      </xdr:nvSpPr>
      <xdr:spPr>
        <a:xfrm>
          <a:off x="7594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71952</xdr:rowOff>
    </xdr:from>
    <xdr:to>
      <xdr:col>36</xdr:col>
      <xdr:colOff>165100</xdr:colOff>
      <xdr:row>98</xdr:row>
      <xdr:rowOff>2102</xdr:rowOff>
    </xdr:to>
    <xdr:sp macro="" textlink="">
      <xdr:nvSpPr>
        <xdr:cNvPr id="472" name="フローチャート: 判断 471"/>
        <xdr:cNvSpPr/>
      </xdr:nvSpPr>
      <xdr:spPr>
        <a:xfrm>
          <a:off x="6921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164679</xdr:rowOff>
    </xdr:from>
    <xdr:ext cx="534377" cy="259045"/>
    <xdr:sp macro="" textlink="">
      <xdr:nvSpPr>
        <xdr:cNvPr id="473" name="テキスト ボックス 472"/>
        <xdr:cNvSpPr txBox="1"/>
      </xdr:nvSpPr>
      <xdr:spPr>
        <a:xfrm>
          <a:off x="6705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52319</xdr:rowOff>
    </xdr:from>
    <xdr:to>
      <xdr:col>55</xdr:col>
      <xdr:colOff>50800</xdr:colOff>
      <xdr:row>93</xdr:row>
      <xdr:rowOff>153919</xdr:rowOff>
    </xdr:to>
    <xdr:sp macro="" textlink="">
      <xdr:nvSpPr>
        <xdr:cNvPr id="479" name="楕円 478"/>
        <xdr:cNvSpPr/>
      </xdr:nvSpPr>
      <xdr:spPr>
        <a:xfrm>
          <a:off x="10426700" y="15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5346</xdr:rowOff>
    </xdr:from>
    <xdr:ext cx="599010" cy="259045"/>
    <xdr:sp macro="" textlink="">
      <xdr:nvSpPr>
        <xdr:cNvPr id="480" name="土木費該当値テキスト"/>
        <xdr:cNvSpPr txBox="1"/>
      </xdr:nvSpPr>
      <xdr:spPr>
        <a:xfrm>
          <a:off x="10528300" y="1595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166706</xdr:rowOff>
    </xdr:from>
    <xdr:to>
      <xdr:col>50</xdr:col>
      <xdr:colOff>165100</xdr:colOff>
      <xdr:row>92</xdr:row>
      <xdr:rowOff>96856</xdr:rowOff>
    </xdr:to>
    <xdr:sp macro="" textlink="">
      <xdr:nvSpPr>
        <xdr:cNvPr id="481" name="楕円 480"/>
        <xdr:cNvSpPr/>
      </xdr:nvSpPr>
      <xdr:spPr>
        <a:xfrm>
          <a:off x="9588500" y="15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113383</xdr:rowOff>
    </xdr:from>
    <xdr:ext cx="599010" cy="259045"/>
    <xdr:sp macro="" textlink="">
      <xdr:nvSpPr>
        <xdr:cNvPr id="482" name="テキスト ボックス 481"/>
        <xdr:cNvSpPr txBox="1"/>
      </xdr:nvSpPr>
      <xdr:spPr>
        <a:xfrm>
          <a:off x="9339795" y="155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132942</xdr:rowOff>
    </xdr:from>
    <xdr:to>
      <xdr:col>46</xdr:col>
      <xdr:colOff>38100</xdr:colOff>
      <xdr:row>90</xdr:row>
      <xdr:rowOff>63092</xdr:rowOff>
    </xdr:to>
    <xdr:sp macro="" textlink="">
      <xdr:nvSpPr>
        <xdr:cNvPr id="483" name="楕円 482"/>
        <xdr:cNvSpPr/>
      </xdr:nvSpPr>
      <xdr:spPr>
        <a:xfrm>
          <a:off x="8699500" y="153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79619</xdr:rowOff>
    </xdr:from>
    <xdr:ext cx="599010" cy="259045"/>
    <xdr:sp macro="" textlink="">
      <xdr:nvSpPr>
        <xdr:cNvPr id="484" name="テキスト ボックス 483"/>
        <xdr:cNvSpPr txBox="1"/>
      </xdr:nvSpPr>
      <xdr:spPr>
        <a:xfrm>
          <a:off x="8450795" y="151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89920</xdr:rowOff>
    </xdr:from>
    <xdr:to>
      <xdr:col>41</xdr:col>
      <xdr:colOff>101600</xdr:colOff>
      <xdr:row>91</xdr:row>
      <xdr:rowOff>20070</xdr:rowOff>
    </xdr:to>
    <xdr:sp macro="" textlink="">
      <xdr:nvSpPr>
        <xdr:cNvPr id="485" name="楕円 484"/>
        <xdr:cNvSpPr/>
      </xdr:nvSpPr>
      <xdr:spPr>
        <a:xfrm>
          <a:off x="7810500" y="15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36597</xdr:rowOff>
    </xdr:from>
    <xdr:ext cx="599010" cy="259045"/>
    <xdr:sp macro="" textlink="">
      <xdr:nvSpPr>
        <xdr:cNvPr id="486" name="テキスト ボックス 485"/>
        <xdr:cNvSpPr txBox="1"/>
      </xdr:nvSpPr>
      <xdr:spPr>
        <a:xfrm>
          <a:off x="7561795" y="1529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70076</xdr:rowOff>
    </xdr:from>
    <xdr:to>
      <xdr:col>36</xdr:col>
      <xdr:colOff>165100</xdr:colOff>
      <xdr:row>93</xdr:row>
      <xdr:rowOff>226</xdr:rowOff>
    </xdr:to>
    <xdr:sp macro="" textlink="">
      <xdr:nvSpPr>
        <xdr:cNvPr id="487" name="楕円 486"/>
        <xdr:cNvSpPr/>
      </xdr:nvSpPr>
      <xdr:spPr>
        <a:xfrm>
          <a:off x="6921500" y="158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16753</xdr:rowOff>
    </xdr:from>
    <xdr:ext cx="599010" cy="259045"/>
    <xdr:sp macro="" textlink="">
      <xdr:nvSpPr>
        <xdr:cNvPr id="488" name="テキスト ボックス 487"/>
        <xdr:cNvSpPr txBox="1"/>
      </xdr:nvSpPr>
      <xdr:spPr>
        <a:xfrm>
          <a:off x="6672795" y="1561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1" name="直線コネクタ 510"/>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2"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3" name="直線コネクタ 512"/>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4"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15" name="直線コネクタ 514"/>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133528</xdr:rowOff>
    </xdr:from>
    <xdr:to>
      <xdr:col>85</xdr:col>
      <xdr:colOff>127000</xdr:colOff>
      <xdr:row>37</xdr:row>
      <xdr:rowOff>156662</xdr:rowOff>
    </xdr:to>
    <xdr:cxnSp macro="">
      <xdr:nvCxnSpPr>
        <xdr:cNvPr id="516" name="直線コネクタ 515"/>
        <xdr:cNvCxnSpPr/>
      </xdr:nvCxnSpPr>
      <xdr:spPr>
        <a:xfrm>
          <a:off x="15481300" y="6477178"/>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17"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18" name="フローチャート: 判断 517"/>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133528</xdr:rowOff>
    </xdr:from>
    <xdr:to>
      <xdr:col>81</xdr:col>
      <xdr:colOff>50800</xdr:colOff>
      <xdr:row>38</xdr:row>
      <xdr:rowOff>37561</xdr:rowOff>
    </xdr:to>
    <xdr:cxnSp macro="">
      <xdr:nvCxnSpPr>
        <xdr:cNvPr id="519" name="直線コネクタ 518"/>
        <xdr:cNvCxnSpPr/>
      </xdr:nvCxnSpPr>
      <xdr:spPr>
        <a:xfrm flipV="1">
          <a:off x="14592300" y="6477178"/>
          <a:ext cx="889000" cy="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0" name="フローチャート: 判断 519"/>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1" name="テキスト ボックス 520"/>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122921</xdr:rowOff>
    </xdr:from>
    <xdr:to>
      <xdr:col>76</xdr:col>
      <xdr:colOff>114300</xdr:colOff>
      <xdr:row>38</xdr:row>
      <xdr:rowOff>37561</xdr:rowOff>
    </xdr:to>
    <xdr:cxnSp macro="">
      <xdr:nvCxnSpPr>
        <xdr:cNvPr id="522" name="直線コネクタ 521"/>
        <xdr:cNvCxnSpPr/>
      </xdr:nvCxnSpPr>
      <xdr:spPr>
        <a:xfrm>
          <a:off x="13703300" y="6466571"/>
          <a:ext cx="889000" cy="8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3" name="フローチャート: 判断 522"/>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4" name="テキスト ボックス 523"/>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85705</xdr:rowOff>
    </xdr:from>
    <xdr:to>
      <xdr:col>71</xdr:col>
      <xdr:colOff>177800</xdr:colOff>
      <xdr:row>37</xdr:row>
      <xdr:rowOff>122921</xdr:rowOff>
    </xdr:to>
    <xdr:cxnSp macro="">
      <xdr:nvCxnSpPr>
        <xdr:cNvPr id="525" name="直線コネクタ 524"/>
        <xdr:cNvCxnSpPr/>
      </xdr:nvCxnSpPr>
      <xdr:spPr>
        <a:xfrm>
          <a:off x="12814300" y="6429355"/>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26" name="フローチャート: 判断 525"/>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27" name="テキスト ボックス 526"/>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28" name="フローチャート: 判断 527"/>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29" name="テキスト ボックス 528"/>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105862</xdr:rowOff>
    </xdr:from>
    <xdr:to>
      <xdr:col>85</xdr:col>
      <xdr:colOff>177800</xdr:colOff>
      <xdr:row>38</xdr:row>
      <xdr:rowOff>36012</xdr:rowOff>
    </xdr:to>
    <xdr:sp macro="" textlink="">
      <xdr:nvSpPr>
        <xdr:cNvPr id="535" name="楕円 534"/>
        <xdr:cNvSpPr/>
      </xdr:nvSpPr>
      <xdr:spPr>
        <a:xfrm>
          <a:off x="16268700" y="64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84289</xdr:rowOff>
    </xdr:from>
    <xdr:ext cx="534377" cy="259045"/>
    <xdr:sp macro="" textlink="">
      <xdr:nvSpPr>
        <xdr:cNvPr id="536" name="消防費該当値テキスト"/>
        <xdr:cNvSpPr txBox="1"/>
      </xdr:nvSpPr>
      <xdr:spPr>
        <a:xfrm>
          <a:off x="16370300" y="642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82728</xdr:rowOff>
    </xdr:from>
    <xdr:to>
      <xdr:col>81</xdr:col>
      <xdr:colOff>101600</xdr:colOff>
      <xdr:row>38</xdr:row>
      <xdr:rowOff>12878</xdr:rowOff>
    </xdr:to>
    <xdr:sp macro="" textlink="">
      <xdr:nvSpPr>
        <xdr:cNvPr id="537" name="楕円 536"/>
        <xdr:cNvSpPr/>
      </xdr:nvSpPr>
      <xdr:spPr>
        <a:xfrm>
          <a:off x="15430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4005</xdr:rowOff>
    </xdr:from>
    <xdr:ext cx="534377" cy="259045"/>
    <xdr:sp macro="" textlink="">
      <xdr:nvSpPr>
        <xdr:cNvPr id="538" name="テキスト ボックス 537"/>
        <xdr:cNvSpPr txBox="1"/>
      </xdr:nvSpPr>
      <xdr:spPr>
        <a:xfrm>
          <a:off x="15214111" y="65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158212</xdr:rowOff>
    </xdr:from>
    <xdr:to>
      <xdr:col>76</xdr:col>
      <xdr:colOff>165100</xdr:colOff>
      <xdr:row>38</xdr:row>
      <xdr:rowOff>88362</xdr:rowOff>
    </xdr:to>
    <xdr:sp macro="" textlink="">
      <xdr:nvSpPr>
        <xdr:cNvPr id="539" name="楕円 538"/>
        <xdr:cNvSpPr/>
      </xdr:nvSpPr>
      <xdr:spPr>
        <a:xfrm>
          <a:off x="14541500" y="65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79488</xdr:rowOff>
    </xdr:from>
    <xdr:ext cx="534377" cy="259045"/>
    <xdr:sp macro="" textlink="">
      <xdr:nvSpPr>
        <xdr:cNvPr id="540" name="テキスト ボックス 539"/>
        <xdr:cNvSpPr txBox="1"/>
      </xdr:nvSpPr>
      <xdr:spPr>
        <a:xfrm>
          <a:off x="14325111" y="65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72121</xdr:rowOff>
    </xdr:from>
    <xdr:to>
      <xdr:col>72</xdr:col>
      <xdr:colOff>38100</xdr:colOff>
      <xdr:row>38</xdr:row>
      <xdr:rowOff>2271</xdr:rowOff>
    </xdr:to>
    <xdr:sp macro="" textlink="">
      <xdr:nvSpPr>
        <xdr:cNvPr id="541" name="楕円 540"/>
        <xdr:cNvSpPr/>
      </xdr:nvSpPr>
      <xdr:spPr>
        <a:xfrm>
          <a:off x="13652500" y="641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164847</xdr:rowOff>
    </xdr:from>
    <xdr:ext cx="534377" cy="259045"/>
    <xdr:sp macro="" textlink="">
      <xdr:nvSpPr>
        <xdr:cNvPr id="542" name="テキスト ボックス 541"/>
        <xdr:cNvSpPr txBox="1"/>
      </xdr:nvSpPr>
      <xdr:spPr>
        <a:xfrm>
          <a:off x="13436111" y="650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34905</xdr:rowOff>
    </xdr:from>
    <xdr:to>
      <xdr:col>67</xdr:col>
      <xdr:colOff>101600</xdr:colOff>
      <xdr:row>37</xdr:row>
      <xdr:rowOff>136505</xdr:rowOff>
    </xdr:to>
    <xdr:sp macro="" textlink="">
      <xdr:nvSpPr>
        <xdr:cNvPr id="543" name="楕円 542"/>
        <xdr:cNvSpPr/>
      </xdr:nvSpPr>
      <xdr:spPr>
        <a:xfrm>
          <a:off x="12763500" y="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153032</xdr:rowOff>
    </xdr:from>
    <xdr:ext cx="534377" cy="259045"/>
    <xdr:sp macro="" textlink="">
      <xdr:nvSpPr>
        <xdr:cNvPr id="544" name="テキスト ボックス 543"/>
        <xdr:cNvSpPr txBox="1"/>
      </xdr:nvSpPr>
      <xdr:spPr>
        <a:xfrm>
          <a:off x="12547111" y="615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69" name="直線コネクタ 568"/>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0"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1" name="直線コネクタ 570"/>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2"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3" name="直線コネクタ 572"/>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48888</xdr:rowOff>
    </xdr:from>
    <xdr:to>
      <xdr:col>85</xdr:col>
      <xdr:colOff>127000</xdr:colOff>
      <xdr:row>55</xdr:row>
      <xdr:rowOff>151892</xdr:rowOff>
    </xdr:to>
    <xdr:cxnSp macro="">
      <xdr:nvCxnSpPr>
        <xdr:cNvPr id="574" name="直線コネクタ 573"/>
        <xdr:cNvCxnSpPr/>
      </xdr:nvCxnSpPr>
      <xdr:spPr>
        <a:xfrm>
          <a:off x="15481300" y="9478638"/>
          <a:ext cx="838200" cy="10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75" name="教育費平均値テキスト"/>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76" name="フローチャート: 判断 575"/>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158579</xdr:rowOff>
    </xdr:from>
    <xdr:to>
      <xdr:col>81</xdr:col>
      <xdr:colOff>50800</xdr:colOff>
      <xdr:row>55</xdr:row>
      <xdr:rowOff>48888</xdr:rowOff>
    </xdr:to>
    <xdr:cxnSp macro="">
      <xdr:nvCxnSpPr>
        <xdr:cNvPr id="577" name="直線コネクタ 576"/>
        <xdr:cNvCxnSpPr/>
      </xdr:nvCxnSpPr>
      <xdr:spPr>
        <a:xfrm>
          <a:off x="14592300" y="9416879"/>
          <a:ext cx="889000" cy="6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78" name="フローチャート: 判断 577"/>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79" name="テキスト ボックス 578"/>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158579</xdr:rowOff>
    </xdr:from>
    <xdr:to>
      <xdr:col>76</xdr:col>
      <xdr:colOff>114300</xdr:colOff>
      <xdr:row>55</xdr:row>
      <xdr:rowOff>170066</xdr:rowOff>
    </xdr:to>
    <xdr:cxnSp macro="">
      <xdr:nvCxnSpPr>
        <xdr:cNvPr id="580" name="直線コネクタ 579"/>
        <xdr:cNvCxnSpPr/>
      </xdr:nvCxnSpPr>
      <xdr:spPr>
        <a:xfrm flipV="1">
          <a:off x="13703300" y="9416879"/>
          <a:ext cx="889000" cy="1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1" name="フローチャート: 判断 580"/>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2" name="テキスト ボックス 581"/>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170066</xdr:rowOff>
    </xdr:from>
    <xdr:to>
      <xdr:col>71</xdr:col>
      <xdr:colOff>177800</xdr:colOff>
      <xdr:row>56</xdr:row>
      <xdr:rowOff>61290</xdr:rowOff>
    </xdr:to>
    <xdr:cxnSp macro="">
      <xdr:nvCxnSpPr>
        <xdr:cNvPr id="583" name="直線コネクタ 582"/>
        <xdr:cNvCxnSpPr/>
      </xdr:nvCxnSpPr>
      <xdr:spPr>
        <a:xfrm flipV="1">
          <a:off x="12814300" y="9599816"/>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4" name="フローチャート: 判断 583"/>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85" name="テキスト ボックス 584"/>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86" name="フローチャート: 判断 585"/>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87" name="テキスト ボックス 586"/>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101092</xdr:rowOff>
    </xdr:from>
    <xdr:to>
      <xdr:col>85</xdr:col>
      <xdr:colOff>177800</xdr:colOff>
      <xdr:row>56</xdr:row>
      <xdr:rowOff>31242</xdr:rowOff>
    </xdr:to>
    <xdr:sp macro="" textlink="">
      <xdr:nvSpPr>
        <xdr:cNvPr id="593" name="楕円 592"/>
        <xdr:cNvSpPr/>
      </xdr:nvSpPr>
      <xdr:spPr>
        <a:xfrm>
          <a:off x="16268700" y="95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123969</xdr:rowOff>
    </xdr:from>
    <xdr:ext cx="534377" cy="259045"/>
    <xdr:sp macro="" textlink="">
      <xdr:nvSpPr>
        <xdr:cNvPr id="594" name="教育費該当値テキスト"/>
        <xdr:cNvSpPr txBox="1"/>
      </xdr:nvSpPr>
      <xdr:spPr>
        <a:xfrm>
          <a:off x="16370300" y="938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169538</xdr:rowOff>
    </xdr:from>
    <xdr:to>
      <xdr:col>81</xdr:col>
      <xdr:colOff>101600</xdr:colOff>
      <xdr:row>55</xdr:row>
      <xdr:rowOff>99688</xdr:rowOff>
    </xdr:to>
    <xdr:sp macro="" textlink="">
      <xdr:nvSpPr>
        <xdr:cNvPr id="595" name="楕円 594"/>
        <xdr:cNvSpPr/>
      </xdr:nvSpPr>
      <xdr:spPr>
        <a:xfrm>
          <a:off x="15430500" y="94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116215</xdr:rowOff>
    </xdr:from>
    <xdr:ext cx="534377" cy="259045"/>
    <xdr:sp macro="" textlink="">
      <xdr:nvSpPr>
        <xdr:cNvPr id="596" name="テキスト ボックス 595"/>
        <xdr:cNvSpPr txBox="1"/>
      </xdr:nvSpPr>
      <xdr:spPr>
        <a:xfrm>
          <a:off x="15214111" y="9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107779</xdr:rowOff>
    </xdr:from>
    <xdr:to>
      <xdr:col>76</xdr:col>
      <xdr:colOff>165100</xdr:colOff>
      <xdr:row>55</xdr:row>
      <xdr:rowOff>37929</xdr:rowOff>
    </xdr:to>
    <xdr:sp macro="" textlink="">
      <xdr:nvSpPr>
        <xdr:cNvPr id="597" name="楕円 596"/>
        <xdr:cNvSpPr/>
      </xdr:nvSpPr>
      <xdr:spPr>
        <a:xfrm>
          <a:off x="14541500" y="93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54456</xdr:rowOff>
    </xdr:from>
    <xdr:ext cx="534377" cy="259045"/>
    <xdr:sp macro="" textlink="">
      <xdr:nvSpPr>
        <xdr:cNvPr id="598" name="テキスト ボックス 597"/>
        <xdr:cNvSpPr txBox="1"/>
      </xdr:nvSpPr>
      <xdr:spPr>
        <a:xfrm>
          <a:off x="14325111" y="91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119266</xdr:rowOff>
    </xdr:from>
    <xdr:to>
      <xdr:col>72</xdr:col>
      <xdr:colOff>38100</xdr:colOff>
      <xdr:row>56</xdr:row>
      <xdr:rowOff>49416</xdr:rowOff>
    </xdr:to>
    <xdr:sp macro="" textlink="">
      <xdr:nvSpPr>
        <xdr:cNvPr id="599" name="楕円 598"/>
        <xdr:cNvSpPr/>
      </xdr:nvSpPr>
      <xdr:spPr>
        <a:xfrm>
          <a:off x="13652500" y="95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65943</xdr:rowOff>
    </xdr:from>
    <xdr:ext cx="534377" cy="259045"/>
    <xdr:sp macro="" textlink="">
      <xdr:nvSpPr>
        <xdr:cNvPr id="600" name="テキスト ボックス 599"/>
        <xdr:cNvSpPr txBox="1"/>
      </xdr:nvSpPr>
      <xdr:spPr>
        <a:xfrm>
          <a:off x="13436111" y="93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10490</xdr:rowOff>
    </xdr:from>
    <xdr:to>
      <xdr:col>67</xdr:col>
      <xdr:colOff>101600</xdr:colOff>
      <xdr:row>56</xdr:row>
      <xdr:rowOff>112090</xdr:rowOff>
    </xdr:to>
    <xdr:sp macro="" textlink="">
      <xdr:nvSpPr>
        <xdr:cNvPr id="601" name="楕円 600"/>
        <xdr:cNvSpPr/>
      </xdr:nvSpPr>
      <xdr:spPr>
        <a:xfrm>
          <a:off x="12763500" y="96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128617</xdr:rowOff>
    </xdr:from>
    <xdr:ext cx="534377" cy="259045"/>
    <xdr:sp macro="" textlink="">
      <xdr:nvSpPr>
        <xdr:cNvPr id="602" name="テキスト ボックス 601"/>
        <xdr:cNvSpPr txBox="1"/>
      </xdr:nvSpPr>
      <xdr:spPr>
        <a:xfrm>
          <a:off x="12547111" y="93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60409</xdr:rowOff>
    </xdr:from>
    <xdr:to>
      <xdr:col>85</xdr:col>
      <xdr:colOff>126364</xdr:colOff>
      <xdr:row>79</xdr:row>
      <xdr:rowOff>98879</xdr:rowOff>
    </xdr:to>
    <xdr:cxnSp macro="">
      <xdr:nvCxnSpPr>
        <xdr:cNvPr id="628" name="直線コネクタ 627"/>
        <xdr:cNvCxnSpPr/>
      </xdr:nvCxnSpPr>
      <xdr:spPr>
        <a:xfrm flipV="1">
          <a:off x="16317595" y="13090609"/>
          <a:ext cx="1269" cy="552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111280</xdr:rowOff>
    </xdr:from>
    <xdr:ext cx="249299" cy="259045"/>
    <xdr:sp macro="" textlink="">
      <xdr:nvSpPr>
        <xdr:cNvPr id="629" name="災害復旧費最小値テキスト"/>
        <xdr:cNvSpPr txBox="1"/>
      </xdr:nvSpPr>
      <xdr:spPr>
        <a:xfrm>
          <a:off x="16370300" y="136558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7086</xdr:rowOff>
    </xdr:from>
    <xdr:ext cx="534377" cy="259045"/>
    <xdr:sp macro="" textlink="">
      <xdr:nvSpPr>
        <xdr:cNvPr id="631" name="災害復旧費最大値テキスト"/>
        <xdr:cNvSpPr txBox="1"/>
      </xdr:nvSpPr>
      <xdr:spPr>
        <a:xfrm>
          <a:off x="16370300" y="1286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60409</xdr:rowOff>
    </xdr:from>
    <xdr:to>
      <xdr:col>86</xdr:col>
      <xdr:colOff>25400</xdr:colOff>
      <xdr:row>76</xdr:row>
      <xdr:rowOff>60409</xdr:rowOff>
    </xdr:to>
    <xdr:cxnSp macro="">
      <xdr:nvCxnSpPr>
        <xdr:cNvPr id="632" name="直線コネクタ 631"/>
        <xdr:cNvCxnSpPr/>
      </xdr:nvCxnSpPr>
      <xdr:spPr>
        <a:xfrm>
          <a:off x="16230600" y="1309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49861</xdr:rowOff>
    </xdr:from>
    <xdr:to>
      <xdr:col>85</xdr:col>
      <xdr:colOff>127000</xdr:colOff>
      <xdr:row>76</xdr:row>
      <xdr:rowOff>75856</xdr:rowOff>
    </xdr:to>
    <xdr:cxnSp macro="">
      <xdr:nvCxnSpPr>
        <xdr:cNvPr id="633" name="直線コネクタ 632"/>
        <xdr:cNvCxnSpPr/>
      </xdr:nvCxnSpPr>
      <xdr:spPr>
        <a:xfrm>
          <a:off x="15481300" y="12394261"/>
          <a:ext cx="838200" cy="7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155729</xdr:rowOff>
    </xdr:from>
    <xdr:ext cx="469744" cy="259045"/>
    <xdr:sp macro="" textlink="">
      <xdr:nvSpPr>
        <xdr:cNvPr id="634" name="災害復旧費平均値テキスト"/>
        <xdr:cNvSpPr txBox="1"/>
      </xdr:nvSpPr>
      <xdr:spPr>
        <a:xfrm>
          <a:off x="16370300" y="1352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5852</xdr:rowOff>
    </xdr:from>
    <xdr:to>
      <xdr:col>85</xdr:col>
      <xdr:colOff>177800</xdr:colOff>
      <xdr:row>79</xdr:row>
      <xdr:rowOff>107452</xdr:rowOff>
    </xdr:to>
    <xdr:sp macro="" textlink="">
      <xdr:nvSpPr>
        <xdr:cNvPr id="635" name="フローチャート: 判断 634"/>
        <xdr:cNvSpPr/>
      </xdr:nvSpPr>
      <xdr:spPr>
        <a:xfrm>
          <a:off x="162687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51363</xdr:rowOff>
    </xdr:from>
    <xdr:to>
      <xdr:col>81</xdr:col>
      <xdr:colOff>50800</xdr:colOff>
      <xdr:row>72</xdr:row>
      <xdr:rowOff>49861</xdr:rowOff>
    </xdr:to>
    <xdr:cxnSp macro="">
      <xdr:nvCxnSpPr>
        <xdr:cNvPr id="636" name="直線コネクタ 635"/>
        <xdr:cNvCxnSpPr/>
      </xdr:nvCxnSpPr>
      <xdr:spPr>
        <a:xfrm>
          <a:off x="14592300" y="12052863"/>
          <a:ext cx="889000" cy="34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165187</xdr:rowOff>
    </xdr:from>
    <xdr:to>
      <xdr:col>81</xdr:col>
      <xdr:colOff>101600</xdr:colOff>
      <xdr:row>79</xdr:row>
      <xdr:rowOff>95337</xdr:rowOff>
    </xdr:to>
    <xdr:sp macro="" textlink="">
      <xdr:nvSpPr>
        <xdr:cNvPr id="637" name="フローチャート: 判断 636"/>
        <xdr:cNvSpPr/>
      </xdr:nvSpPr>
      <xdr:spPr>
        <a:xfrm>
          <a:off x="15430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86464</xdr:rowOff>
    </xdr:from>
    <xdr:ext cx="469744" cy="259045"/>
    <xdr:sp macro="" textlink="">
      <xdr:nvSpPr>
        <xdr:cNvPr id="638" name="テキスト ボックス 637"/>
        <xdr:cNvSpPr txBox="1"/>
      </xdr:nvSpPr>
      <xdr:spPr>
        <a:xfrm>
          <a:off x="15246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51363</xdr:rowOff>
    </xdr:from>
    <xdr:to>
      <xdr:col>76</xdr:col>
      <xdr:colOff>114300</xdr:colOff>
      <xdr:row>74</xdr:row>
      <xdr:rowOff>38822</xdr:rowOff>
    </xdr:to>
    <xdr:cxnSp macro="">
      <xdr:nvCxnSpPr>
        <xdr:cNvPr id="639" name="直線コネクタ 638"/>
        <xdr:cNvCxnSpPr/>
      </xdr:nvCxnSpPr>
      <xdr:spPr>
        <a:xfrm flipV="1">
          <a:off x="13703300" y="12052863"/>
          <a:ext cx="889000" cy="67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28158</xdr:rowOff>
    </xdr:from>
    <xdr:to>
      <xdr:col>76</xdr:col>
      <xdr:colOff>165100</xdr:colOff>
      <xdr:row>79</xdr:row>
      <xdr:rowOff>129758</xdr:rowOff>
    </xdr:to>
    <xdr:sp macro="" textlink="">
      <xdr:nvSpPr>
        <xdr:cNvPr id="640" name="フローチャート: 判断 639"/>
        <xdr:cNvSpPr/>
      </xdr:nvSpPr>
      <xdr:spPr>
        <a:xfrm>
          <a:off x="14541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120885</xdr:rowOff>
    </xdr:from>
    <xdr:ext cx="378565" cy="259045"/>
    <xdr:sp macro="" textlink="">
      <xdr:nvSpPr>
        <xdr:cNvPr id="641" name="テキスト ボックス 640"/>
        <xdr:cNvSpPr txBox="1"/>
      </xdr:nvSpPr>
      <xdr:spPr>
        <a:xfrm>
          <a:off x="14403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38822</xdr:rowOff>
    </xdr:from>
    <xdr:to>
      <xdr:col>71</xdr:col>
      <xdr:colOff>177800</xdr:colOff>
      <xdr:row>77</xdr:row>
      <xdr:rowOff>70205</xdr:rowOff>
    </xdr:to>
    <xdr:cxnSp macro="">
      <xdr:nvCxnSpPr>
        <xdr:cNvPr id="642" name="直線コネクタ 641"/>
        <xdr:cNvCxnSpPr/>
      </xdr:nvCxnSpPr>
      <xdr:spPr>
        <a:xfrm flipV="1">
          <a:off x="12814300" y="12726122"/>
          <a:ext cx="889000" cy="5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34199</xdr:rowOff>
    </xdr:from>
    <xdr:to>
      <xdr:col>72</xdr:col>
      <xdr:colOff>38100</xdr:colOff>
      <xdr:row>79</xdr:row>
      <xdr:rowOff>135799</xdr:rowOff>
    </xdr:to>
    <xdr:sp macro="" textlink="">
      <xdr:nvSpPr>
        <xdr:cNvPr id="643" name="フローチャート: 判断 642"/>
        <xdr:cNvSpPr/>
      </xdr:nvSpPr>
      <xdr:spPr>
        <a:xfrm>
          <a:off x="13652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126926</xdr:rowOff>
    </xdr:from>
    <xdr:ext cx="378565" cy="259045"/>
    <xdr:sp macro="" textlink="">
      <xdr:nvSpPr>
        <xdr:cNvPr id="644" name="テキスト ボックス 643"/>
        <xdr:cNvSpPr txBox="1"/>
      </xdr:nvSpPr>
      <xdr:spPr>
        <a:xfrm>
          <a:off x="13514017" y="1367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33220</xdr:rowOff>
    </xdr:from>
    <xdr:to>
      <xdr:col>67</xdr:col>
      <xdr:colOff>101600</xdr:colOff>
      <xdr:row>79</xdr:row>
      <xdr:rowOff>134820</xdr:rowOff>
    </xdr:to>
    <xdr:sp macro="" textlink="">
      <xdr:nvSpPr>
        <xdr:cNvPr id="645" name="フローチャート: 判断 644"/>
        <xdr:cNvSpPr/>
      </xdr:nvSpPr>
      <xdr:spPr>
        <a:xfrm>
          <a:off x="12763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125947</xdr:rowOff>
    </xdr:from>
    <xdr:ext cx="378565" cy="259045"/>
    <xdr:sp macro="" textlink="">
      <xdr:nvSpPr>
        <xdr:cNvPr id="646" name="テキスト ボックス 645"/>
        <xdr:cNvSpPr txBox="1"/>
      </xdr:nvSpPr>
      <xdr:spPr>
        <a:xfrm>
          <a:off x="12625017" y="1367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25056</xdr:rowOff>
    </xdr:from>
    <xdr:to>
      <xdr:col>85</xdr:col>
      <xdr:colOff>177800</xdr:colOff>
      <xdr:row>76</xdr:row>
      <xdr:rowOff>126656</xdr:rowOff>
    </xdr:to>
    <xdr:sp macro="" textlink="">
      <xdr:nvSpPr>
        <xdr:cNvPr id="652" name="楕円 651"/>
        <xdr:cNvSpPr/>
      </xdr:nvSpPr>
      <xdr:spPr>
        <a:xfrm>
          <a:off x="162687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134085</xdr:rowOff>
    </xdr:from>
    <xdr:ext cx="534377" cy="259045"/>
    <xdr:sp macro="" textlink="">
      <xdr:nvSpPr>
        <xdr:cNvPr id="653" name="災害復旧費該当値テキスト"/>
        <xdr:cNvSpPr txBox="1"/>
      </xdr:nvSpPr>
      <xdr:spPr>
        <a:xfrm>
          <a:off x="16370300" y="1299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170511</xdr:rowOff>
    </xdr:from>
    <xdr:to>
      <xdr:col>81</xdr:col>
      <xdr:colOff>101600</xdr:colOff>
      <xdr:row>72</xdr:row>
      <xdr:rowOff>100661</xdr:rowOff>
    </xdr:to>
    <xdr:sp macro="" textlink="">
      <xdr:nvSpPr>
        <xdr:cNvPr id="654" name="楕円 653"/>
        <xdr:cNvSpPr/>
      </xdr:nvSpPr>
      <xdr:spPr>
        <a:xfrm>
          <a:off x="15430500" y="1234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117188</xdr:rowOff>
    </xdr:from>
    <xdr:ext cx="534377" cy="259045"/>
    <xdr:sp macro="" textlink="">
      <xdr:nvSpPr>
        <xdr:cNvPr id="655" name="テキスト ボックス 654"/>
        <xdr:cNvSpPr txBox="1"/>
      </xdr:nvSpPr>
      <xdr:spPr>
        <a:xfrm>
          <a:off x="15214111" y="1211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563</xdr:rowOff>
    </xdr:from>
    <xdr:to>
      <xdr:col>76</xdr:col>
      <xdr:colOff>165100</xdr:colOff>
      <xdr:row>70</xdr:row>
      <xdr:rowOff>102163</xdr:rowOff>
    </xdr:to>
    <xdr:sp macro="" textlink="">
      <xdr:nvSpPr>
        <xdr:cNvPr id="656" name="楕円 655"/>
        <xdr:cNvSpPr/>
      </xdr:nvSpPr>
      <xdr:spPr>
        <a:xfrm>
          <a:off x="14541500" y="120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118690</xdr:rowOff>
    </xdr:from>
    <xdr:ext cx="534377" cy="259045"/>
    <xdr:sp macro="" textlink="">
      <xdr:nvSpPr>
        <xdr:cNvPr id="657" name="テキスト ボックス 656"/>
        <xdr:cNvSpPr txBox="1"/>
      </xdr:nvSpPr>
      <xdr:spPr>
        <a:xfrm>
          <a:off x="14325111" y="117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159472</xdr:rowOff>
    </xdr:from>
    <xdr:to>
      <xdr:col>72</xdr:col>
      <xdr:colOff>38100</xdr:colOff>
      <xdr:row>74</xdr:row>
      <xdr:rowOff>89622</xdr:rowOff>
    </xdr:to>
    <xdr:sp macro="" textlink="">
      <xdr:nvSpPr>
        <xdr:cNvPr id="658" name="楕円 657"/>
        <xdr:cNvSpPr/>
      </xdr:nvSpPr>
      <xdr:spPr>
        <a:xfrm>
          <a:off x="13652500" y="1267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106149</xdr:rowOff>
    </xdr:from>
    <xdr:ext cx="534377" cy="259045"/>
    <xdr:sp macro="" textlink="">
      <xdr:nvSpPr>
        <xdr:cNvPr id="659" name="テキスト ボックス 658"/>
        <xdr:cNvSpPr txBox="1"/>
      </xdr:nvSpPr>
      <xdr:spPr>
        <a:xfrm>
          <a:off x="13436111" y="1245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19405</xdr:rowOff>
    </xdr:from>
    <xdr:to>
      <xdr:col>67</xdr:col>
      <xdr:colOff>101600</xdr:colOff>
      <xdr:row>77</xdr:row>
      <xdr:rowOff>121005</xdr:rowOff>
    </xdr:to>
    <xdr:sp macro="" textlink="">
      <xdr:nvSpPr>
        <xdr:cNvPr id="660" name="楕円 659"/>
        <xdr:cNvSpPr/>
      </xdr:nvSpPr>
      <xdr:spPr>
        <a:xfrm>
          <a:off x="12763500" y="132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137532</xdr:rowOff>
    </xdr:from>
    <xdr:ext cx="534377" cy="259045"/>
    <xdr:sp macro="" textlink="">
      <xdr:nvSpPr>
        <xdr:cNvPr id="661" name="テキスト ボックス 660"/>
        <xdr:cNvSpPr txBox="1"/>
      </xdr:nvSpPr>
      <xdr:spPr>
        <a:xfrm>
          <a:off x="12547111" y="1299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5" name="直線コネクタ 684"/>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6"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87" name="直線コネクタ 686"/>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88"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89" name="直線コネクタ 688"/>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48425</xdr:rowOff>
    </xdr:from>
    <xdr:to>
      <xdr:col>85</xdr:col>
      <xdr:colOff>127000</xdr:colOff>
      <xdr:row>96</xdr:row>
      <xdr:rowOff>73813</xdr:rowOff>
    </xdr:to>
    <xdr:cxnSp macro="">
      <xdr:nvCxnSpPr>
        <xdr:cNvPr id="690" name="直線コネクタ 689"/>
        <xdr:cNvCxnSpPr/>
      </xdr:nvCxnSpPr>
      <xdr:spPr>
        <a:xfrm>
          <a:off x="15481300" y="16507625"/>
          <a:ext cx="8382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1"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2" name="フローチャート: 判断 691"/>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48425</xdr:rowOff>
    </xdr:from>
    <xdr:to>
      <xdr:col>81</xdr:col>
      <xdr:colOff>50800</xdr:colOff>
      <xdr:row>96</xdr:row>
      <xdr:rowOff>79883</xdr:rowOff>
    </xdr:to>
    <xdr:cxnSp macro="">
      <xdr:nvCxnSpPr>
        <xdr:cNvPr id="693" name="直線コネクタ 692"/>
        <xdr:cNvCxnSpPr/>
      </xdr:nvCxnSpPr>
      <xdr:spPr>
        <a:xfrm flipV="1">
          <a:off x="14592300" y="16507625"/>
          <a:ext cx="889000" cy="3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4" name="フローチャート: 判断 693"/>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5" name="テキスト ボックス 694"/>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79883</xdr:rowOff>
    </xdr:from>
    <xdr:to>
      <xdr:col>76</xdr:col>
      <xdr:colOff>114300</xdr:colOff>
      <xdr:row>96</xdr:row>
      <xdr:rowOff>99377</xdr:rowOff>
    </xdr:to>
    <xdr:cxnSp macro="">
      <xdr:nvCxnSpPr>
        <xdr:cNvPr id="696" name="直線コネクタ 695"/>
        <xdr:cNvCxnSpPr/>
      </xdr:nvCxnSpPr>
      <xdr:spPr>
        <a:xfrm flipV="1">
          <a:off x="13703300" y="16539083"/>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697" name="フローチャート: 判断 696"/>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698" name="テキスト ボックス 697"/>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36664</xdr:rowOff>
    </xdr:from>
    <xdr:to>
      <xdr:col>71</xdr:col>
      <xdr:colOff>177800</xdr:colOff>
      <xdr:row>96</xdr:row>
      <xdr:rowOff>99377</xdr:rowOff>
    </xdr:to>
    <xdr:cxnSp macro="">
      <xdr:nvCxnSpPr>
        <xdr:cNvPr id="699" name="直線コネクタ 698"/>
        <xdr:cNvCxnSpPr/>
      </xdr:nvCxnSpPr>
      <xdr:spPr>
        <a:xfrm>
          <a:off x="12814300" y="16495864"/>
          <a:ext cx="8890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0" name="フローチャート: 判断 699"/>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1" name="テキスト ボックス 700"/>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2" name="フローチャート: 判断 701"/>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3" name="テキスト ボックス 702"/>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23013</xdr:rowOff>
    </xdr:from>
    <xdr:to>
      <xdr:col>85</xdr:col>
      <xdr:colOff>177800</xdr:colOff>
      <xdr:row>96</xdr:row>
      <xdr:rowOff>124613</xdr:rowOff>
    </xdr:to>
    <xdr:sp macro="" textlink="">
      <xdr:nvSpPr>
        <xdr:cNvPr id="709" name="楕円 708"/>
        <xdr:cNvSpPr/>
      </xdr:nvSpPr>
      <xdr:spPr>
        <a:xfrm>
          <a:off x="16268700" y="16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45890</xdr:rowOff>
    </xdr:from>
    <xdr:ext cx="534377" cy="259045"/>
    <xdr:sp macro="" textlink="">
      <xdr:nvSpPr>
        <xdr:cNvPr id="710" name="公債費該当値テキスト"/>
        <xdr:cNvSpPr txBox="1"/>
      </xdr:nvSpPr>
      <xdr:spPr>
        <a:xfrm>
          <a:off x="16370300" y="163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169075</xdr:rowOff>
    </xdr:from>
    <xdr:to>
      <xdr:col>81</xdr:col>
      <xdr:colOff>101600</xdr:colOff>
      <xdr:row>96</xdr:row>
      <xdr:rowOff>99225</xdr:rowOff>
    </xdr:to>
    <xdr:sp macro="" textlink="">
      <xdr:nvSpPr>
        <xdr:cNvPr id="711" name="楕円 710"/>
        <xdr:cNvSpPr/>
      </xdr:nvSpPr>
      <xdr:spPr>
        <a:xfrm>
          <a:off x="15430500" y="164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115752</xdr:rowOff>
    </xdr:from>
    <xdr:ext cx="534377" cy="259045"/>
    <xdr:sp macro="" textlink="">
      <xdr:nvSpPr>
        <xdr:cNvPr id="712" name="テキスト ボックス 711"/>
        <xdr:cNvSpPr txBox="1"/>
      </xdr:nvSpPr>
      <xdr:spPr>
        <a:xfrm>
          <a:off x="15214111" y="162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29083</xdr:rowOff>
    </xdr:from>
    <xdr:to>
      <xdr:col>76</xdr:col>
      <xdr:colOff>165100</xdr:colOff>
      <xdr:row>96</xdr:row>
      <xdr:rowOff>130683</xdr:rowOff>
    </xdr:to>
    <xdr:sp macro="" textlink="">
      <xdr:nvSpPr>
        <xdr:cNvPr id="713" name="楕円 712"/>
        <xdr:cNvSpPr/>
      </xdr:nvSpPr>
      <xdr:spPr>
        <a:xfrm>
          <a:off x="14541500" y="1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147210</xdr:rowOff>
    </xdr:from>
    <xdr:ext cx="534377" cy="259045"/>
    <xdr:sp macro="" textlink="">
      <xdr:nvSpPr>
        <xdr:cNvPr id="714" name="テキスト ボックス 713"/>
        <xdr:cNvSpPr txBox="1"/>
      </xdr:nvSpPr>
      <xdr:spPr>
        <a:xfrm>
          <a:off x="14325111" y="162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48577</xdr:rowOff>
    </xdr:from>
    <xdr:to>
      <xdr:col>72</xdr:col>
      <xdr:colOff>38100</xdr:colOff>
      <xdr:row>96</xdr:row>
      <xdr:rowOff>150177</xdr:rowOff>
    </xdr:to>
    <xdr:sp macro="" textlink="">
      <xdr:nvSpPr>
        <xdr:cNvPr id="715" name="楕円 714"/>
        <xdr:cNvSpPr/>
      </xdr:nvSpPr>
      <xdr:spPr>
        <a:xfrm>
          <a:off x="13652500" y="1650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141304</xdr:rowOff>
    </xdr:from>
    <xdr:ext cx="534377" cy="259045"/>
    <xdr:sp macro="" textlink="">
      <xdr:nvSpPr>
        <xdr:cNvPr id="716" name="テキスト ボックス 715"/>
        <xdr:cNvSpPr txBox="1"/>
      </xdr:nvSpPr>
      <xdr:spPr>
        <a:xfrm>
          <a:off x="13436111" y="1660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157314</xdr:rowOff>
    </xdr:from>
    <xdr:to>
      <xdr:col>67</xdr:col>
      <xdr:colOff>101600</xdr:colOff>
      <xdr:row>96</xdr:row>
      <xdr:rowOff>87464</xdr:rowOff>
    </xdr:to>
    <xdr:sp macro="" textlink="">
      <xdr:nvSpPr>
        <xdr:cNvPr id="717" name="楕円 716"/>
        <xdr:cNvSpPr/>
      </xdr:nvSpPr>
      <xdr:spPr>
        <a:xfrm>
          <a:off x="12763500" y="164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103991</xdr:rowOff>
    </xdr:from>
    <xdr:ext cx="534377" cy="259045"/>
    <xdr:sp macro="" textlink="">
      <xdr:nvSpPr>
        <xdr:cNvPr id="718" name="テキスト ボックス 717"/>
        <xdr:cNvSpPr txBox="1"/>
      </xdr:nvSpPr>
      <xdr:spPr>
        <a:xfrm>
          <a:off x="12547111" y="1622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0" name="直線コネクタ 739"/>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1"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3"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4" name="直線コネクタ 743"/>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6"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47" name="フローチャート: 判断 746"/>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164388</xdr:rowOff>
    </xdr:from>
    <xdr:to>
      <xdr:col>111</xdr:col>
      <xdr:colOff>177800</xdr:colOff>
      <xdr:row>38</xdr:row>
      <xdr:rowOff>139700</xdr:rowOff>
    </xdr:to>
    <xdr:cxnSp macro="">
      <xdr:nvCxnSpPr>
        <xdr:cNvPr id="748" name="直線コネクタ 747"/>
        <xdr:cNvCxnSpPr/>
      </xdr:nvCxnSpPr>
      <xdr:spPr>
        <a:xfrm>
          <a:off x="20434300" y="6508038"/>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49" name="フローチャート: 判断 748"/>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0" name="テキスト ボックス 749"/>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119583</xdr:rowOff>
    </xdr:from>
    <xdr:to>
      <xdr:col>107</xdr:col>
      <xdr:colOff>50800</xdr:colOff>
      <xdr:row>37</xdr:row>
      <xdr:rowOff>164388</xdr:rowOff>
    </xdr:to>
    <xdr:cxnSp macro="">
      <xdr:nvCxnSpPr>
        <xdr:cNvPr id="751" name="直線コネクタ 750"/>
        <xdr:cNvCxnSpPr/>
      </xdr:nvCxnSpPr>
      <xdr:spPr>
        <a:xfrm>
          <a:off x="19545300" y="6291783"/>
          <a:ext cx="889000" cy="2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2" name="フローチャート: 判断 751"/>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144594</xdr:rowOff>
    </xdr:from>
    <xdr:ext cx="313932" cy="259045"/>
    <xdr:sp macro="" textlink="">
      <xdr:nvSpPr>
        <xdr:cNvPr id="753" name="テキスト ボックス 752"/>
        <xdr:cNvSpPr txBox="1"/>
      </xdr:nvSpPr>
      <xdr:spPr>
        <a:xfrm>
          <a:off x="20277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119583</xdr:rowOff>
    </xdr:from>
    <xdr:to>
      <xdr:col>102</xdr:col>
      <xdr:colOff>114300</xdr:colOff>
      <xdr:row>37</xdr:row>
      <xdr:rowOff>105867</xdr:rowOff>
    </xdr:to>
    <xdr:cxnSp macro="">
      <xdr:nvCxnSpPr>
        <xdr:cNvPr id="754" name="直線コネクタ 753"/>
        <xdr:cNvCxnSpPr/>
      </xdr:nvCxnSpPr>
      <xdr:spPr>
        <a:xfrm flipV="1">
          <a:off x="18656300" y="6291783"/>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5" name="フローチャート: 判断 754"/>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118991</xdr:rowOff>
    </xdr:from>
    <xdr:ext cx="378565" cy="259045"/>
    <xdr:sp macro="" textlink="">
      <xdr:nvSpPr>
        <xdr:cNvPr id="756" name="テキスト ボックス 755"/>
        <xdr:cNvSpPr txBox="1"/>
      </xdr:nvSpPr>
      <xdr:spPr>
        <a:xfrm>
          <a:off x="19356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57" name="フローチャート: 判断 756"/>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139107</xdr:rowOff>
    </xdr:from>
    <xdr:ext cx="313932" cy="259045"/>
    <xdr:sp macro="" textlink="">
      <xdr:nvSpPr>
        <xdr:cNvPr id="758" name="テキスト ボックス 757"/>
        <xdr:cNvSpPr txBox="1"/>
      </xdr:nvSpPr>
      <xdr:spPr>
        <a:xfrm>
          <a:off x="18499333" y="665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5"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113589</xdr:rowOff>
    </xdr:from>
    <xdr:to>
      <xdr:col>107</xdr:col>
      <xdr:colOff>101600</xdr:colOff>
      <xdr:row>38</xdr:row>
      <xdr:rowOff>43738</xdr:rowOff>
    </xdr:to>
    <xdr:sp macro="" textlink="">
      <xdr:nvSpPr>
        <xdr:cNvPr id="768" name="楕円 767"/>
        <xdr:cNvSpPr/>
      </xdr:nvSpPr>
      <xdr:spPr>
        <a:xfrm>
          <a:off x="20383500" y="6457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60266</xdr:rowOff>
    </xdr:from>
    <xdr:ext cx="378565" cy="259045"/>
    <xdr:sp macro="" textlink="">
      <xdr:nvSpPr>
        <xdr:cNvPr id="769" name="テキスト ボックス 768"/>
        <xdr:cNvSpPr txBox="1"/>
      </xdr:nvSpPr>
      <xdr:spPr>
        <a:xfrm>
          <a:off x="20245017" y="6232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68783</xdr:rowOff>
    </xdr:from>
    <xdr:to>
      <xdr:col>102</xdr:col>
      <xdr:colOff>165100</xdr:colOff>
      <xdr:row>36</xdr:row>
      <xdr:rowOff>170383</xdr:rowOff>
    </xdr:to>
    <xdr:sp macro="" textlink="">
      <xdr:nvSpPr>
        <xdr:cNvPr id="770" name="楕円 769"/>
        <xdr:cNvSpPr/>
      </xdr:nvSpPr>
      <xdr:spPr>
        <a:xfrm>
          <a:off x="19494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15460</xdr:rowOff>
    </xdr:from>
    <xdr:ext cx="378565" cy="259045"/>
    <xdr:sp macro="" textlink="">
      <xdr:nvSpPr>
        <xdr:cNvPr id="771" name="テキスト ボックス 770"/>
        <xdr:cNvSpPr txBox="1"/>
      </xdr:nvSpPr>
      <xdr:spPr>
        <a:xfrm>
          <a:off x="19356017" y="601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55067</xdr:rowOff>
    </xdr:from>
    <xdr:to>
      <xdr:col>98</xdr:col>
      <xdr:colOff>38100</xdr:colOff>
      <xdr:row>37</xdr:row>
      <xdr:rowOff>156667</xdr:rowOff>
    </xdr:to>
    <xdr:sp macro="" textlink="">
      <xdr:nvSpPr>
        <xdr:cNvPr id="772" name="楕円 771"/>
        <xdr:cNvSpPr/>
      </xdr:nvSpPr>
      <xdr:spPr>
        <a:xfrm>
          <a:off x="186055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1744</xdr:rowOff>
    </xdr:from>
    <xdr:ext cx="378565" cy="259045"/>
    <xdr:sp macro="" textlink="">
      <xdr:nvSpPr>
        <xdr:cNvPr id="773" name="テキスト ボックス 772"/>
        <xdr:cNvSpPr txBox="1"/>
      </xdr:nvSpPr>
      <xdr:spPr>
        <a:xfrm>
          <a:off x="18467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歳出決算総額は一人当たり</a:t>
          </a:r>
          <a:r>
            <a:rPr kumimoji="1" lang="en-US" altLang="ja-JP" sz="1300">
              <a:latin typeface="ＭＳ Ｐゴシック" panose="020B0600070205080204" pitchFamily="50" charset="-128"/>
              <a:ea typeface="ＭＳ Ｐゴシック" panose="020B0600070205080204" pitchFamily="50" charset="-128"/>
            </a:rPr>
            <a:t>564,180</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677,065</a:t>
          </a:r>
          <a:r>
            <a:rPr kumimoji="1" lang="ja-JP" altLang="en-US" sz="1300">
              <a:latin typeface="ＭＳ Ｐゴシック" panose="020B0600070205080204" pitchFamily="50" charset="-128"/>
              <a:ea typeface="ＭＳ Ｐゴシック" panose="020B0600070205080204" pitchFamily="50" charset="-128"/>
            </a:rPr>
            <a:t>円／人と比較して</a:t>
          </a:r>
          <a:r>
            <a:rPr kumimoji="1" lang="en-US" altLang="ja-JP" sz="1300">
              <a:latin typeface="ＭＳ Ｐゴシック" panose="020B0600070205080204" pitchFamily="50" charset="-128"/>
              <a:ea typeface="ＭＳ Ｐゴシック" panose="020B0600070205080204" pitchFamily="50" charset="-128"/>
            </a:rPr>
            <a:t>112,885</a:t>
          </a:r>
          <a:r>
            <a:rPr kumimoji="1" lang="ja-JP" altLang="en-US" sz="1300">
              <a:latin typeface="ＭＳ Ｐゴシック" panose="020B0600070205080204" pitchFamily="50" charset="-128"/>
              <a:ea typeface="ＭＳ Ｐゴシック" panose="020B0600070205080204" pitchFamily="50" charset="-128"/>
            </a:rPr>
            <a:t>円減となっている。うち、全体の</a:t>
          </a:r>
          <a:r>
            <a:rPr kumimoji="1" lang="en-US" altLang="ja-JP" sz="1300">
              <a:latin typeface="ＭＳ Ｐゴシック" panose="020B0600070205080204" pitchFamily="50" charset="-128"/>
              <a:ea typeface="ＭＳ Ｐゴシック" panose="020B0600070205080204" pitchFamily="50" charset="-128"/>
            </a:rPr>
            <a:t>36.8</a:t>
          </a:r>
          <a:r>
            <a:rPr kumimoji="1" lang="ja-JP" altLang="en-US" sz="1300">
              <a:latin typeface="ＭＳ Ｐゴシック" panose="020B0600070205080204" pitchFamily="50" charset="-128"/>
              <a:ea typeface="ＭＳ Ｐゴシック" panose="020B0600070205080204" pitchFamily="50" charset="-128"/>
            </a:rPr>
            <a:t>％を占める復旧・復興分は一人当たり</a:t>
          </a:r>
          <a:r>
            <a:rPr kumimoji="1" lang="en-US" altLang="ja-JP" sz="1300">
              <a:latin typeface="ＭＳ Ｐゴシック" panose="020B0600070205080204" pitchFamily="50" charset="-128"/>
              <a:ea typeface="ＭＳ Ｐゴシック" panose="020B0600070205080204" pitchFamily="50" charset="-128"/>
            </a:rPr>
            <a:t>207,732</a:t>
          </a:r>
          <a:r>
            <a:rPr kumimoji="1" lang="ja-JP" altLang="en-US" sz="1300">
              <a:latin typeface="ＭＳ Ｐゴシック" panose="020B0600070205080204" pitchFamily="50" charset="-128"/>
              <a:ea typeface="ＭＳ Ｐゴシック" panose="020B0600070205080204" pitchFamily="50" charset="-128"/>
            </a:rPr>
            <a:t>円／人となっており、対前年度一人当たり</a:t>
          </a:r>
          <a:r>
            <a:rPr kumimoji="1" lang="en-US" altLang="ja-JP" sz="1300">
              <a:latin typeface="ＭＳ Ｐゴシック" panose="020B0600070205080204" pitchFamily="50" charset="-128"/>
              <a:ea typeface="ＭＳ Ｐゴシック" panose="020B0600070205080204" pitchFamily="50" charset="-128"/>
            </a:rPr>
            <a:t>118,629</a:t>
          </a:r>
          <a:r>
            <a:rPr kumimoji="1" lang="ja-JP" altLang="en-US" sz="1300">
              <a:latin typeface="ＭＳ Ｐゴシック" panose="020B0600070205080204" pitchFamily="50" charset="-128"/>
              <a:ea typeface="ＭＳ Ｐゴシック" panose="020B0600070205080204" pitchFamily="50" charset="-128"/>
            </a:rPr>
            <a:t>円／人（</a:t>
          </a:r>
          <a:r>
            <a:rPr kumimoji="1" lang="en-US" altLang="ja-JP" sz="1300">
              <a:latin typeface="ＭＳ Ｐゴシック" panose="020B0600070205080204" pitchFamily="50" charset="-128"/>
              <a:ea typeface="ＭＳ Ｐゴシック" panose="020B0600070205080204" pitchFamily="50" charset="-128"/>
            </a:rPr>
            <a:t>63.7</a:t>
          </a:r>
          <a:r>
            <a:rPr kumimoji="1" lang="ja-JP" altLang="en-US" sz="1300">
              <a:latin typeface="ＭＳ Ｐゴシック" panose="020B0600070205080204" pitchFamily="50" charset="-128"/>
              <a:ea typeface="ＭＳ Ｐゴシック" panose="020B0600070205080204" pitchFamily="50" charset="-128"/>
            </a:rPr>
            <a:t>％）の大幅減となった。これは、災害公営住宅整備の完了に伴い土木費が減少したほか、各種公共施設の災害復旧事業が完了し災害復旧費が減少したことによるものである。一方で、</a:t>
          </a:r>
          <a:r>
            <a:rPr kumimoji="1" lang="en-US" altLang="ja-JP" sz="1300">
              <a:latin typeface="ＭＳ Ｐゴシック" panose="020B0600070205080204" pitchFamily="50" charset="-128"/>
              <a:ea typeface="ＭＳ Ｐゴシック" panose="020B0600070205080204" pitchFamily="50" charset="-128"/>
            </a:rPr>
            <a:t>63.2</a:t>
          </a:r>
          <a:r>
            <a:rPr kumimoji="1" lang="ja-JP" altLang="en-US" sz="1300">
              <a:latin typeface="ＭＳ Ｐゴシック" panose="020B0600070205080204" pitchFamily="50" charset="-128"/>
              <a:ea typeface="ＭＳ Ｐゴシック" panose="020B0600070205080204" pitchFamily="50" charset="-128"/>
            </a:rPr>
            <a:t>％を占める通常分は一人当たり</a:t>
          </a:r>
          <a:r>
            <a:rPr kumimoji="1" lang="en-US" altLang="ja-JP" sz="1300">
              <a:latin typeface="ＭＳ Ｐゴシック" panose="020B0600070205080204" pitchFamily="50" charset="-128"/>
              <a:ea typeface="ＭＳ Ｐゴシック" panose="020B0600070205080204" pitchFamily="50" charset="-128"/>
            </a:rPr>
            <a:t>356,448</a:t>
          </a:r>
          <a:r>
            <a:rPr kumimoji="1" lang="ja-JP" altLang="en-US" sz="1300">
              <a:latin typeface="ＭＳ Ｐゴシック" panose="020B0600070205080204" pitchFamily="50" charset="-128"/>
              <a:ea typeface="ＭＳ Ｐゴシック" panose="020B0600070205080204" pitchFamily="50" charset="-128"/>
            </a:rPr>
            <a:t>円／人となり、対前年度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増となった。これは、民生費において、児童扶養手当の支給回数の見直し等に伴う費用が増加したほか、商工費において、ふるさと納税の返礼品の発送等に要する費用が増となったこと等によるものである。</a:t>
          </a:r>
        </a:p>
        <a:p>
          <a:r>
            <a:rPr kumimoji="1" lang="ja-JP" altLang="en-US" sz="1300">
              <a:latin typeface="ＭＳ Ｐゴシック" panose="020B0600070205080204" pitchFamily="50" charset="-128"/>
              <a:ea typeface="ＭＳ Ｐゴシック" panose="020B0600070205080204" pitchFamily="50" charset="-128"/>
            </a:rPr>
            <a:t>変動の大きい費目の増減要因は次の通りである。総務費の減となった主な要因は、東日本大震災復興交付金基金積立金の減である。衛生費の増となった主な要因は、東日本台風に伴う災害廃棄物処理事業を計上したことによるものである。土木費では、駅前市街地再開発事業の完了等により区画整理費が減となったほか、災害公営住宅の整備等が完了したことによる住宅費の減となったことが主な要因である。災害復旧費の主な要因は、東日本台風で新たな災害復旧費を計上したものの、復興の進捗に伴い閖上保育所、閖上児童センター、増田公民館、閖上公民館、消防署閖上出張所等の災害復旧が完了したことに伴い大幅な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東日本大震災以降、震災復興特別交付税を財政調整基金へ積み立てているため、財政調整基金残高の標準財政規模比が震災前に比べて高水準で推移している。また、実質収支額も震災からの復旧・復興事業で繰り越し事業として実施したものについて、事業完了等による不用額が依然として多額となっていることから、前年度と比較するとその比率は減っているものの、震災前と比較すると引き続き高く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令和元年度は前年度と同様、全会計において黒字となったことから、連結実質赤字比率を算定していない。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12381;&#12398;&#20182;&#29031;&#20250;&#38306;&#20418;/&#12304;&#24066;&#30010;&#26449;&#35506;&#12305;&#36001;&#25919;&#29366;&#27841;&#36039;&#26009;&#38598;/R1&#24180;&#24230;/05&#20844;&#20250;&#35336;&#38306;&#20418;/02&#22238;&#31572;&#12304;R&#20803;&#26411;&#12305;/02&#22238;&#31572;&#12304;&#36001;&#25919;&#29366;&#27841;&#36039;&#26009;&#38598;&#12305;_042072_&#21517;&#21462;&#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32.4</v>
          </cell>
          <cell r="BX53">
            <v>36.5</v>
          </cell>
          <cell r="CF53">
            <v>35.299999999999997</v>
          </cell>
          <cell r="CN53">
            <v>35.4</v>
          </cell>
          <cell r="CV53">
            <v>35.6</v>
          </cell>
        </row>
        <row r="55">
          <cell r="AN55" t="str">
            <v>類似団体内平均値</v>
          </cell>
          <cell r="BP55">
            <v>33.6</v>
          </cell>
          <cell r="BX55">
            <v>35.299999999999997</v>
          </cell>
          <cell r="CF55">
            <v>31.9</v>
          </cell>
          <cell r="CN55">
            <v>24.2</v>
          </cell>
          <cell r="CV55">
            <v>22.1</v>
          </cell>
        </row>
        <row r="57">
          <cell r="BP57">
            <v>56.8</v>
          </cell>
          <cell r="BX57">
            <v>60.4</v>
          </cell>
          <cell r="CF57">
            <v>59.3</v>
          </cell>
          <cell r="CN57">
            <v>59.9</v>
          </cell>
          <cell r="CV57">
            <v>61.5</v>
          </cell>
        </row>
        <row r="72">
          <cell r="BP72" t="str">
            <v>H27</v>
          </cell>
          <cell r="BX72" t="str">
            <v>H28</v>
          </cell>
          <cell r="CF72" t="str">
            <v>H29</v>
          </cell>
          <cell r="CN72" t="str">
            <v>H30</v>
          </cell>
          <cell r="CV72" t="str">
            <v>R01</v>
          </cell>
        </row>
        <row r="73">
          <cell r="AN73" t="str">
            <v>当該団体値</v>
          </cell>
        </row>
        <row r="75">
          <cell r="BP75">
            <v>6.5</v>
          </cell>
          <cell r="BX75">
            <v>5</v>
          </cell>
          <cell r="CF75">
            <v>3.9</v>
          </cell>
          <cell r="CN75">
            <v>2.9</v>
          </cell>
          <cell r="CV75">
            <v>3</v>
          </cell>
        </row>
        <row r="77">
          <cell r="AN77" t="str">
            <v>類似団体内平均値</v>
          </cell>
          <cell r="BP77">
            <v>33.6</v>
          </cell>
          <cell r="BX77">
            <v>35.299999999999997</v>
          </cell>
          <cell r="CF77">
            <v>31.9</v>
          </cell>
          <cell r="CN77">
            <v>24.2</v>
          </cell>
          <cell r="CV77">
            <v>22.1</v>
          </cell>
        </row>
        <row r="79">
          <cell r="BP79">
            <v>7</v>
          </cell>
          <cell r="BX79">
            <v>6.9</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51868125</v>
      </c>
      <c r="BO4" s="393"/>
      <c r="BP4" s="393"/>
      <c r="BQ4" s="393"/>
      <c r="BR4" s="393"/>
      <c r="BS4" s="393"/>
      <c r="BT4" s="393"/>
      <c r="BU4" s="394"/>
      <c r="BV4" s="392">
        <v>64908425</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11.2</v>
      </c>
      <c r="CU4" s="399"/>
      <c r="CV4" s="399"/>
      <c r="CW4" s="399"/>
      <c r="CX4" s="399"/>
      <c r="CY4" s="399"/>
      <c r="CZ4" s="399"/>
      <c r="DA4" s="400"/>
      <c r="DB4" s="398">
        <v>11.9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44681335</v>
      </c>
      <c r="BO5" s="430"/>
      <c r="BP5" s="430"/>
      <c r="BQ5" s="430"/>
      <c r="BR5" s="430"/>
      <c r="BS5" s="430"/>
      <c r="BT5" s="430"/>
      <c r="BU5" s="431"/>
      <c r="BV5" s="429">
        <v>53179368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95.1</v>
      </c>
      <c r="CU5" s="427"/>
      <c r="CV5" s="427"/>
      <c r="CW5" s="427"/>
      <c r="CX5" s="427"/>
      <c r="CY5" s="427"/>
      <c r="CZ5" s="427"/>
      <c r="DA5" s="428"/>
      <c r="DB5" s="426">
        <v>93</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7186790</v>
      </c>
      <c r="BO6" s="430"/>
      <c r="BP6" s="430"/>
      <c r="BQ6" s="430"/>
      <c r="BR6" s="430"/>
      <c r="BS6" s="430"/>
      <c r="BT6" s="430"/>
      <c r="BU6" s="431"/>
      <c r="BV6" s="429">
        <v>11729057</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101.3</v>
      </c>
      <c r="CU6" s="467"/>
      <c r="CV6" s="467"/>
      <c r="CW6" s="467"/>
      <c r="CX6" s="467"/>
      <c r="CY6" s="467"/>
      <c r="CZ6" s="467"/>
      <c r="DA6" s="468"/>
      <c r="DB6" s="466">
        <v>99.9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5421861</v>
      </c>
      <c r="BO7" s="430"/>
      <c r="BP7" s="430"/>
      <c r="BQ7" s="430"/>
      <c r="BR7" s="430"/>
      <c r="BS7" s="430"/>
      <c r="BT7" s="430"/>
      <c r="BU7" s="431"/>
      <c r="BV7" s="429">
        <v>9851505</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15806303</v>
      </c>
      <c r="CU7" s="430"/>
      <c r="CV7" s="430"/>
      <c r="CW7" s="430"/>
      <c r="CX7" s="430"/>
      <c r="CY7" s="430"/>
      <c r="CZ7" s="430"/>
      <c r="DA7" s="431"/>
      <c r="DB7" s="429">
        <v>15776978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1764929</v>
      </c>
      <c r="BO8" s="430"/>
      <c r="BP8" s="430"/>
      <c r="BQ8" s="430"/>
      <c r="BR8" s="430"/>
      <c r="BS8" s="430"/>
      <c r="BT8" s="430"/>
      <c r="BU8" s="431"/>
      <c r="BV8" s="429">
        <v>1877552</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0.84</v>
      </c>
      <c r="CU8" s="470"/>
      <c r="CV8" s="470"/>
      <c r="CW8" s="470"/>
      <c r="CX8" s="470"/>
      <c r="CY8" s="470"/>
      <c r="CZ8" s="470"/>
      <c r="DA8" s="471"/>
      <c r="DB8" s="469">
        <v>0.82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76668</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-112623</v>
      </c>
      <c r="BO9" s="430"/>
      <c r="BP9" s="430"/>
      <c r="BQ9" s="430"/>
      <c r="BR9" s="430"/>
      <c r="BS9" s="430"/>
      <c r="BT9" s="430"/>
      <c r="BU9" s="431"/>
      <c r="BV9" s="429">
        <v>-961438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9.8000000000000007</v>
      </c>
      <c r="CU9" s="427"/>
      <c r="CV9" s="427"/>
      <c r="CW9" s="427"/>
      <c r="CX9" s="427"/>
      <c r="CY9" s="427"/>
      <c r="CZ9" s="427"/>
      <c r="DA9" s="428"/>
      <c r="DB9" s="426">
        <v>9.1999999999999993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73134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872</v>
      </c>
      <c r="BO10" s="430"/>
      <c r="BP10" s="430"/>
      <c r="BQ10" s="430"/>
      <c r="BR10" s="430"/>
      <c r="BS10" s="430"/>
      <c r="BT10" s="430"/>
      <c r="BU10" s="431"/>
      <c r="BV10" s="429">
        <v>1337</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105</v>
      </c>
      <c r="AV11" s="462"/>
      <c r="AW11" s="462"/>
      <c r="AX11" s="462"/>
      <c r="AY11" s="463" t="s">
        <v>126</v>
      </c>
      <c r="AZ11" s="464"/>
      <c r="BA11" s="464"/>
      <c r="BB11" s="464"/>
      <c r="BC11" s="464"/>
      <c r="BD11" s="464"/>
      <c r="BE11" s="464"/>
      <c r="BF11" s="464"/>
      <c r="BG11" s="464"/>
      <c r="BH11" s="464"/>
      <c r="BI11" s="464"/>
      <c r="BJ11" s="464"/>
      <c r="BK11" s="464"/>
      <c r="BL11" s="464"/>
      <c r="BM11" s="465"/>
      <c r="BN11" s="429">
        <v>2500</v>
      </c>
      <c r="BO11" s="430"/>
      <c r="BP11" s="430"/>
      <c r="BQ11" s="430"/>
      <c r="BR11" s="430"/>
      <c r="BS11" s="430"/>
      <c r="BT11" s="430"/>
      <c r="BU11" s="431"/>
      <c r="BV11" s="429">
        <v>162900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79197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109</v>
      </c>
      <c r="AV12" s="462"/>
      <c r="AW12" s="462"/>
      <c r="AX12" s="462"/>
      <c r="AY12" s="463" t="s">
        <v>135</v>
      </c>
      <c r="AZ12" s="464"/>
      <c r="BA12" s="464"/>
      <c r="BB12" s="464"/>
      <c r="BC12" s="464"/>
      <c r="BD12" s="464"/>
      <c r="BE12" s="464"/>
      <c r="BF12" s="464"/>
      <c r="BG12" s="464"/>
      <c r="BH12" s="464"/>
      <c r="BI12" s="464"/>
      <c r="BJ12" s="464"/>
      <c r="BK12" s="464"/>
      <c r="BL12" s="464"/>
      <c r="BM12" s="465"/>
      <c r="BN12" s="429">
        <v>3182702</v>
      </c>
      <c r="BO12" s="430"/>
      <c r="BP12" s="430"/>
      <c r="BQ12" s="430"/>
      <c r="BR12" s="430"/>
      <c r="BS12" s="430"/>
      <c r="BT12" s="430"/>
      <c r="BU12" s="431"/>
      <c r="BV12" s="429">
        <v>2785451</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78763</v>
      </c>
      <c r="S13" s="514"/>
      <c r="T13" s="514"/>
      <c r="U13" s="514"/>
      <c r="V13" s="515"/>
      <c r="W13" s="445" t="s">
        <v>140</v>
      </c>
      <c r="X13" s="446"/>
      <c r="Y13" s="446"/>
      <c r="Z13" s="446"/>
      <c r="AA13" s="446"/>
      <c r="AB13" s="436"/>
      <c r="AC13" s="480">
        <v>1222</v>
      </c>
      <c r="AD13" s="481"/>
      <c r="AE13" s="481"/>
      <c r="AF13" s="481"/>
      <c r="AG13" s="523"/>
      <c r="AH13" s="480">
        <v>1439</v>
      </c>
      <c r="AI13" s="481"/>
      <c r="AJ13" s="481"/>
      <c r="AK13" s="481"/>
      <c r="AL13" s="482"/>
      <c r="AM13" s="458" t="s">
        <v>141</v>
      </c>
      <c r="AN13" s="459"/>
      <c r="AO13" s="459"/>
      <c r="AP13" s="459"/>
      <c r="AQ13" s="459"/>
      <c r="AR13" s="459"/>
      <c r="AS13" s="459"/>
      <c r="AT13" s="460"/>
      <c r="AU13" s="461" t="s">
        <v>105</v>
      </c>
      <c r="AV13" s="462"/>
      <c r="AW13" s="462"/>
      <c r="AX13" s="462"/>
      <c r="AY13" s="463" t="s">
        <v>142</v>
      </c>
      <c r="AZ13" s="464"/>
      <c r="BA13" s="464"/>
      <c r="BB13" s="464"/>
      <c r="BC13" s="464"/>
      <c r="BD13" s="464"/>
      <c r="BE13" s="464"/>
      <c r="BF13" s="464"/>
      <c r="BG13" s="464"/>
      <c r="BH13" s="464"/>
      <c r="BI13" s="464"/>
      <c r="BJ13" s="464"/>
      <c r="BK13" s="464"/>
      <c r="BL13" s="464"/>
      <c r="BM13" s="465"/>
      <c r="BN13" s="429">
        <v>-3291953</v>
      </c>
      <c r="BO13" s="430"/>
      <c r="BP13" s="430"/>
      <c r="BQ13" s="430"/>
      <c r="BR13" s="430"/>
      <c r="BS13" s="430"/>
      <c r="BT13" s="430"/>
      <c r="BU13" s="431"/>
      <c r="BV13" s="429">
        <v>-3582652</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3</v>
      </c>
      <c r="CU13" s="427"/>
      <c r="CV13" s="427"/>
      <c r="CW13" s="427"/>
      <c r="CX13" s="427"/>
      <c r="CY13" s="427"/>
      <c r="CZ13" s="427"/>
      <c r="DA13" s="428"/>
      <c r="DB13" s="426">
        <v>2.9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78544</v>
      </c>
      <c r="S14" s="514"/>
      <c r="T14" s="514"/>
      <c r="U14" s="514"/>
      <c r="V14" s="515"/>
      <c r="W14" s="419"/>
      <c r="X14" s="420"/>
      <c r="Y14" s="420"/>
      <c r="Z14" s="420"/>
      <c r="AA14" s="420"/>
      <c r="AB14" s="409"/>
      <c r="AC14" s="516">
        <v>3.5</v>
      </c>
      <c r="AD14" s="517"/>
      <c r="AE14" s="517"/>
      <c r="AF14" s="517"/>
      <c r="AG14" s="518"/>
      <c r="AH14" s="516">
        <v>4.5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137</v>
      </c>
      <c r="CU14" s="528"/>
      <c r="CV14" s="528"/>
      <c r="CW14" s="528"/>
      <c r="CX14" s="528"/>
      <c r="CY14" s="528"/>
      <c r="CZ14" s="528"/>
      <c r="DA14" s="529"/>
      <c r="DB14" s="527" t="s">
        <v>138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146</v>
      </c>
      <c r="N15" s="521"/>
      <c r="O15" s="521"/>
      <c r="P15" s="521"/>
      <c r="Q15" s="522"/>
      <c r="R15" s="513">
        <v>78154</v>
      </c>
      <c r="S15" s="514"/>
      <c r="T15" s="514"/>
      <c r="U15" s="514"/>
      <c r="V15" s="515"/>
      <c r="W15" s="445" t="s">
        <v>147</v>
      </c>
      <c r="X15" s="446"/>
      <c r="Y15" s="446"/>
      <c r="Z15" s="446"/>
      <c r="AA15" s="446"/>
      <c r="AB15" s="436"/>
      <c r="AC15" s="480">
        <v>7904</v>
      </c>
      <c r="AD15" s="481"/>
      <c r="AE15" s="481"/>
      <c r="AF15" s="481"/>
      <c r="AG15" s="523"/>
      <c r="AH15" s="480">
        <v>7184</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10076123</v>
      </c>
      <c r="BO15" s="393"/>
      <c r="BP15" s="393"/>
      <c r="BQ15" s="393"/>
      <c r="BR15" s="393"/>
      <c r="BS15" s="393"/>
      <c r="BT15" s="393"/>
      <c r="BU15" s="394"/>
      <c r="BV15" s="392">
        <v>9944403</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22.7</v>
      </c>
      <c r="AD16" s="517"/>
      <c r="AE16" s="517"/>
      <c r="AF16" s="517"/>
      <c r="AG16" s="518"/>
      <c r="AH16" s="516">
        <v>22.3</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12032056</v>
      </c>
      <c r="BO16" s="430"/>
      <c r="BP16" s="430"/>
      <c r="BQ16" s="430"/>
      <c r="BR16" s="430"/>
      <c r="BS16" s="430"/>
      <c r="BT16" s="430"/>
      <c r="BU16" s="431"/>
      <c r="BV16" s="429">
        <v>11901886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151</v>
      </c>
      <c r="S17" s="534"/>
      <c r="T17" s="534"/>
      <c r="U17" s="534"/>
      <c r="V17" s="535"/>
      <c r="W17" s="445" t="s">
        <v>154</v>
      </c>
      <c r="X17" s="446"/>
      <c r="Y17" s="446"/>
      <c r="Z17" s="446"/>
      <c r="AA17" s="446"/>
      <c r="AB17" s="436"/>
      <c r="AC17" s="480">
        <v>25707</v>
      </c>
      <c r="AD17" s="481"/>
      <c r="AE17" s="481"/>
      <c r="AF17" s="481"/>
      <c r="AG17" s="523"/>
      <c r="AH17" s="480">
        <v>23659</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12878712</v>
      </c>
      <c r="BO17" s="430"/>
      <c r="BP17" s="430"/>
      <c r="BQ17" s="430"/>
      <c r="BR17" s="430"/>
      <c r="BS17" s="430"/>
      <c r="BT17" s="430"/>
      <c r="BU17" s="431"/>
      <c r="BV17" s="429">
        <v>12712729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98.17</v>
      </c>
      <c r="M18" s="545"/>
      <c r="N18" s="545"/>
      <c r="O18" s="545"/>
      <c r="P18" s="545"/>
      <c r="Q18" s="545"/>
      <c r="R18" s="546"/>
      <c r="S18" s="546"/>
      <c r="T18" s="546"/>
      <c r="U18" s="546"/>
      <c r="V18" s="547"/>
      <c r="W18" s="447"/>
      <c r="X18" s="448"/>
      <c r="Y18" s="448"/>
      <c r="Z18" s="448"/>
      <c r="AA18" s="448"/>
      <c r="AB18" s="439"/>
      <c r="AC18" s="548">
        <v>73.8</v>
      </c>
      <c r="AD18" s="549"/>
      <c r="AE18" s="549"/>
      <c r="AF18" s="549"/>
      <c r="AG18" s="550"/>
      <c r="AH18" s="548">
        <v>73.3</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15324545</v>
      </c>
      <c r="BO18" s="430"/>
      <c r="BP18" s="430"/>
      <c r="BQ18" s="430"/>
      <c r="BR18" s="430"/>
      <c r="BS18" s="430"/>
      <c r="BT18" s="430"/>
      <c r="BU18" s="431"/>
      <c r="BV18" s="429">
        <v>14840920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781</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25548663</v>
      </c>
      <c r="BO19" s="430"/>
      <c r="BP19" s="430"/>
      <c r="BQ19" s="430"/>
      <c r="BR19" s="430"/>
      <c r="BS19" s="430"/>
      <c r="BT19" s="430"/>
      <c r="BU19" s="431"/>
      <c r="BV19" s="429">
        <v>29525220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27529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29549929</v>
      </c>
      <c r="BO23" s="430"/>
      <c r="BP23" s="430"/>
      <c r="BQ23" s="430"/>
      <c r="BR23" s="430"/>
      <c r="BS23" s="430"/>
      <c r="BT23" s="430"/>
      <c r="BU23" s="431"/>
      <c r="BV23" s="429">
        <v>30341129</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9750</v>
      </c>
      <c r="R24" s="481"/>
      <c r="S24" s="481"/>
      <c r="T24" s="481"/>
      <c r="U24" s="481"/>
      <c r="V24" s="523"/>
      <c r="W24" s="582"/>
      <c r="X24" s="570"/>
      <c r="Y24" s="571"/>
      <c r="Z24" s="479" t="s">
        <v>170</v>
      </c>
      <c r="AA24" s="459"/>
      <c r="AB24" s="459"/>
      <c r="AC24" s="459"/>
      <c r="AD24" s="459"/>
      <c r="AE24" s="459"/>
      <c r="AF24" s="459"/>
      <c r="AG24" s="460"/>
      <c r="AH24" s="480">
        <v>558</v>
      </c>
      <c r="AI24" s="481"/>
      <c r="AJ24" s="481"/>
      <c r="AK24" s="481"/>
      <c r="AL24" s="523"/>
      <c r="AM24" s="480">
        <v>1683486</v>
      </c>
      <c r="AN24" s="481"/>
      <c r="AO24" s="481"/>
      <c r="AP24" s="481"/>
      <c r="AQ24" s="481"/>
      <c r="AR24" s="523"/>
      <c r="AS24" s="480">
        <v>3017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23263142</v>
      </c>
      <c r="BO24" s="430"/>
      <c r="BP24" s="430"/>
      <c r="BQ24" s="430"/>
      <c r="BR24" s="430"/>
      <c r="BS24" s="430"/>
      <c r="BT24" s="430"/>
      <c r="BU24" s="431"/>
      <c r="BV24" s="429">
        <v>23784684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2</v>
      </c>
      <c r="M25" s="481"/>
      <c r="N25" s="481"/>
      <c r="O25" s="481"/>
      <c r="P25" s="523"/>
      <c r="Q25" s="480">
        <v>7880</v>
      </c>
      <c r="R25" s="481"/>
      <c r="S25" s="481"/>
      <c r="T25" s="481"/>
      <c r="U25" s="481"/>
      <c r="V25" s="523"/>
      <c r="W25" s="582"/>
      <c r="X25" s="570"/>
      <c r="Y25" s="571"/>
      <c r="Z25" s="479" t="s">
        <v>173</v>
      </c>
      <c r="AA25" s="459"/>
      <c r="AB25" s="459"/>
      <c r="AC25" s="459"/>
      <c r="AD25" s="459"/>
      <c r="AE25" s="459"/>
      <c r="AF25" s="459"/>
      <c r="AG25" s="460"/>
      <c r="AH25" s="480">
        <v>99</v>
      </c>
      <c r="AI25" s="481"/>
      <c r="AJ25" s="481"/>
      <c r="AK25" s="481"/>
      <c r="AL25" s="523"/>
      <c r="AM25" s="480">
        <v>289080</v>
      </c>
      <c r="AN25" s="481"/>
      <c r="AO25" s="481"/>
      <c r="AP25" s="481"/>
      <c r="AQ25" s="481"/>
      <c r="AR25" s="523"/>
      <c r="AS25" s="480">
        <v>2920</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5764817</v>
      </c>
      <c r="BO25" s="393"/>
      <c r="BP25" s="393"/>
      <c r="BQ25" s="393"/>
      <c r="BR25" s="393"/>
      <c r="BS25" s="393"/>
      <c r="BT25" s="393"/>
      <c r="BU25" s="394"/>
      <c r="BV25" s="392">
        <v>6888805</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6580</v>
      </c>
      <c r="R26" s="481"/>
      <c r="S26" s="481"/>
      <c r="T26" s="481"/>
      <c r="U26" s="481"/>
      <c r="V26" s="523"/>
      <c r="W26" s="582"/>
      <c r="X26" s="570"/>
      <c r="Y26" s="571"/>
      <c r="Z26" s="479" t="s">
        <v>176</v>
      </c>
      <c r="AA26" s="592"/>
      <c r="AB26" s="592"/>
      <c r="AC26" s="592"/>
      <c r="AD26" s="592"/>
      <c r="AE26" s="592"/>
      <c r="AF26" s="592"/>
      <c r="AG26" s="593"/>
      <c r="AH26" s="480">
        <v>38</v>
      </c>
      <c r="AI26" s="481"/>
      <c r="AJ26" s="481"/>
      <c r="AK26" s="481"/>
      <c r="AL26" s="523"/>
      <c r="AM26" s="480">
        <v>124070</v>
      </c>
      <c r="AN26" s="481"/>
      <c r="AO26" s="481"/>
      <c r="AP26" s="481"/>
      <c r="AQ26" s="481"/>
      <c r="AR26" s="523"/>
      <c r="AS26" s="480">
        <v>3265</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5040</v>
      </c>
      <c r="R27" s="481"/>
      <c r="S27" s="481"/>
      <c r="T27" s="481"/>
      <c r="U27" s="481"/>
      <c r="V27" s="523"/>
      <c r="W27" s="582"/>
      <c r="X27" s="570"/>
      <c r="Y27" s="571"/>
      <c r="Z27" s="479" t="s">
        <v>179</v>
      </c>
      <c r="AA27" s="459"/>
      <c r="AB27" s="459"/>
      <c r="AC27" s="459"/>
      <c r="AD27" s="459"/>
      <c r="AE27" s="459"/>
      <c r="AF27" s="459"/>
      <c r="AG27" s="460"/>
      <c r="AH27" s="480">
        <v>4</v>
      </c>
      <c r="AI27" s="481"/>
      <c r="AJ27" s="481"/>
      <c r="AK27" s="481"/>
      <c r="AL27" s="523"/>
      <c r="AM27" s="480">
        <v>15808</v>
      </c>
      <c r="AN27" s="481"/>
      <c r="AO27" s="481"/>
      <c r="AP27" s="481"/>
      <c r="AQ27" s="481"/>
      <c r="AR27" s="523"/>
      <c r="AS27" s="480">
        <v>3952</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1324597</v>
      </c>
      <c r="BO27" s="606"/>
      <c r="BP27" s="606"/>
      <c r="BQ27" s="606"/>
      <c r="BR27" s="606"/>
      <c r="BS27" s="606"/>
      <c r="BT27" s="606"/>
      <c r="BU27" s="607"/>
      <c r="BV27" s="605">
        <v>1324476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4200</v>
      </c>
      <c r="R28" s="481"/>
      <c r="S28" s="481"/>
      <c r="T28" s="481"/>
      <c r="U28" s="481"/>
      <c r="V28" s="523"/>
      <c r="W28" s="582"/>
      <c r="X28" s="570"/>
      <c r="Y28" s="571"/>
      <c r="Z28" s="479" t="s">
        <v>182</v>
      </c>
      <c r="AA28" s="459"/>
      <c r="AB28" s="459"/>
      <c r="AC28" s="459"/>
      <c r="AD28" s="459"/>
      <c r="AE28" s="459"/>
      <c r="AF28" s="459"/>
      <c r="AG28" s="460"/>
      <c r="AH28" s="480" t="s">
        <v>129</v>
      </c>
      <c r="AI28" s="481"/>
      <c r="AJ28" s="481"/>
      <c r="AK28" s="481"/>
      <c r="AL28" s="523"/>
      <c r="AM28" s="480" t="s">
        <v>129</v>
      </c>
      <c r="AN28" s="481"/>
      <c r="AO28" s="481"/>
      <c r="AP28" s="481"/>
      <c r="AQ28" s="481"/>
      <c r="AR28" s="523"/>
      <c r="AS28" s="480" t="s">
        <v>129</v>
      </c>
      <c r="AT28" s="481"/>
      <c r="AU28" s="481"/>
      <c r="AV28" s="481"/>
      <c r="AW28" s="481"/>
      <c r="AX28" s="482"/>
      <c r="AY28" s="608" t="s">
        <v>183</v>
      </c>
      <c r="AZ28" s="609"/>
      <c r="BA28" s="609"/>
      <c r="BB28" s="610"/>
      <c r="BC28" s="389" t="s">
        <v>48</v>
      </c>
      <c r="BD28" s="390"/>
      <c r="BE28" s="390"/>
      <c r="BF28" s="390"/>
      <c r="BG28" s="390"/>
      <c r="BH28" s="390"/>
      <c r="BI28" s="390"/>
      <c r="BJ28" s="390"/>
      <c r="BK28" s="390"/>
      <c r="BL28" s="390"/>
      <c r="BM28" s="391"/>
      <c r="BN28" s="392">
        <v>4218806</v>
      </c>
      <c r="BO28" s="393"/>
      <c r="BP28" s="393"/>
      <c r="BQ28" s="393"/>
      <c r="BR28" s="393"/>
      <c r="BS28" s="393"/>
      <c r="BT28" s="393"/>
      <c r="BU28" s="394"/>
      <c r="BV28" s="392">
        <v>5900636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21</v>
      </c>
      <c r="M29" s="481"/>
      <c r="N29" s="481"/>
      <c r="O29" s="481"/>
      <c r="P29" s="523"/>
      <c r="Q29" s="480">
        <v>3950</v>
      </c>
      <c r="R29" s="481"/>
      <c r="S29" s="481"/>
      <c r="T29" s="481"/>
      <c r="U29" s="481"/>
      <c r="V29" s="523"/>
      <c r="W29" s="583"/>
      <c r="X29" s="584"/>
      <c r="Y29" s="585"/>
      <c r="Z29" s="479" t="s">
        <v>185</v>
      </c>
      <c r="AA29" s="459"/>
      <c r="AB29" s="459"/>
      <c r="AC29" s="459"/>
      <c r="AD29" s="459"/>
      <c r="AE29" s="459"/>
      <c r="AF29" s="459"/>
      <c r="AG29" s="460"/>
      <c r="AH29" s="480">
        <v>562</v>
      </c>
      <c r="AI29" s="481"/>
      <c r="AJ29" s="481"/>
      <c r="AK29" s="481"/>
      <c r="AL29" s="523"/>
      <c r="AM29" s="480">
        <v>1699294</v>
      </c>
      <c r="AN29" s="481"/>
      <c r="AO29" s="481"/>
      <c r="AP29" s="481"/>
      <c r="AQ29" s="481"/>
      <c r="AR29" s="523"/>
      <c r="AS29" s="480">
        <v>3024</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1300721</v>
      </c>
      <c r="BO29" s="430"/>
      <c r="BP29" s="430"/>
      <c r="BQ29" s="430"/>
      <c r="BR29" s="430"/>
      <c r="BS29" s="430"/>
      <c r="BT29" s="430"/>
      <c r="BU29" s="431"/>
      <c r="BV29" s="429">
        <v>1200584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95.7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7787852</v>
      </c>
      <c r="BO30" s="606"/>
      <c r="BP30" s="606"/>
      <c r="BQ30" s="606"/>
      <c r="BR30" s="606"/>
      <c r="BS30" s="606"/>
      <c r="BT30" s="606"/>
      <c r="BU30" s="607"/>
      <c r="BV30" s="605">
        <v>10370436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195</v>
      </c>
      <c r="X33" s="418"/>
      <c r="Y33" s="418"/>
      <c r="Z33" s="418"/>
      <c r="AA33" s="418"/>
      <c r="AB33" s="418"/>
      <c r="AC33" s="418"/>
      <c r="AD33" s="418"/>
      <c r="AE33" s="418"/>
      <c r="AF33" s="418"/>
      <c r="AG33" s="418"/>
      <c r="AH33" s="418"/>
      <c r="AI33" s="418"/>
      <c r="AJ33" s="418"/>
      <c r="AK33" s="418"/>
      <c r="AL33" s="216"/>
      <c r="AM33" s="453" t="s">
        <v>196</v>
      </c>
      <c r="AN33" s="453"/>
      <c r="AO33" s="418" t="s">
        <v>195</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200</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名取市国民健康保険特別会計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IF('各会計、関係団体の財政状況及び健全化判断比率'!B31="","",'各会計、関係団体の財政状況及び健全化判断比率'!B31)</f>
        <v>名取市水道事業会計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宮城県後期高齢者医療広域連合</v>
      </c>
      <c r="BZ34" s="619"/>
      <c r="CA34" s="619"/>
      <c r="CB34" s="619"/>
      <c r="CC34" s="619"/>
      <c r="CD34" s="619"/>
      <c r="CE34" s="619"/>
      <c r="CF34" s="619"/>
      <c r="CG34" s="619"/>
      <c r="CH34" s="619"/>
      <c r="CI34" s="619"/>
      <c r="CJ34" s="619"/>
      <c r="CK34" s="619"/>
      <c r="CL34" s="619"/>
      <c r="CM34" s="619"/>
      <c r="CN34" s="214"/>
      <c r="CO34" s="618">
        <f>IF(CQ34="","",MAX(C34:D43,U34:V43,AM34:AN43,BE34:BF43,BW34:BX43)+1)</f>
        <v>15</v>
      </c>
      <c r="CP34" s="618"/>
      <c r="CQ34" s="619" t="str">
        <f>IF('各会計、関係団体の財政状況及び健全化判断比率'!BS7="","",'各会計、関係団体の財政状況及び健全化判断比率'!BS7)</f>
        <v>名取市土地開発公社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名取市土地取得特別会計</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名取市介護保険特別会計</v>
      </c>
      <c r="X35" s="619"/>
      <c r="Y35" s="619"/>
      <c r="Z35" s="619"/>
      <c r="AA35" s="619"/>
      <c r="AB35" s="619"/>
      <c r="AC35" s="619"/>
      <c r="AD35" s="619"/>
      <c r="AE35" s="619"/>
      <c r="AF35" s="619"/>
      <c r="AG35" s="619"/>
      <c r="AH35" s="619"/>
      <c r="AI35" s="619"/>
      <c r="AJ35" s="619"/>
      <c r="AK35" s="619"/>
      <c r="AL35" s="214"/>
      <c r="AM35" s="618">
        <f t="shared" ref="AM35:AM43" si="0">IF(AO35="","",AM34+1)</f>
        <v>9</v>
      </c>
      <c r="AN35" s="618"/>
      <c r="AO35" s="619" t="str">
        <f>IF('各会計、関係団体の財政状況及び健全化判断比率'!B32="","",'各会計、関係団体の財政状況及び健全化判断比率'!B32)</f>
        <v>名取市下水道事業等会計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宮城県市町村自治振興センター</v>
      </c>
      <c r="BZ35" s="619"/>
      <c r="CA35" s="619"/>
      <c r="CB35" s="619"/>
      <c r="CC35" s="619"/>
      <c r="CD35" s="619"/>
      <c r="CE35" s="619"/>
      <c r="CF35" s="619"/>
      <c r="CG35" s="619"/>
      <c r="CH35" s="619"/>
      <c r="CI35" s="619"/>
      <c r="CJ35" s="619"/>
      <c r="CK35" s="619"/>
      <c r="CL35" s="619"/>
      <c r="CM35" s="619"/>
      <c r="CN35" s="214"/>
      <c r="CO35" s="618">
        <f t="shared" ref="CO35:CO43" si="3">IF(CQ35="","",CO34+1)</f>
        <v>16</v>
      </c>
      <c r="CP35" s="618"/>
      <c r="CQ35" s="619" t="str">
        <f>IF('各会計、関係団体の財政状況及び健全化判断比率'!BS8="","",'各会計、関係団体の財政状況及び健全化判断比率'!BS8)</f>
        <v>名取市文化振興財団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名取市休日夜間急患センター特別会計</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名取市後期高齢者医療特別会計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亘理名取共立衛生処理組合</v>
      </c>
      <c r="BZ36" s="619"/>
      <c r="CA36" s="619"/>
      <c r="CB36" s="619"/>
      <c r="CC36" s="619"/>
      <c r="CD36" s="619"/>
      <c r="CE36" s="619"/>
      <c r="CF36" s="619"/>
      <c r="CG36" s="619"/>
      <c r="CH36" s="619"/>
      <c r="CI36" s="619"/>
      <c r="CJ36" s="619"/>
      <c r="CK36" s="619"/>
      <c r="CL36" s="619"/>
      <c r="CM36" s="619"/>
      <c r="CN36" s="214"/>
      <c r="CO36" s="618">
        <f t="shared" si="3"/>
        <v>17</v>
      </c>
      <c r="CP36" s="618"/>
      <c r="CQ36" s="619" t="str">
        <f>IF('各会計、関係団体の財政状況及び健全化判断比率'!BS9="","",'各会計、関係団体の財政状況及び健全化判断比率'!BS9)</f>
        <v>名取まちづくり株式会社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名取市被災市街地復興土地区画整理事業特別会計</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宮城県市町村非常勤消防団員補償報酬組合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宮城県市町村職員退職手当組合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LYeuGIKIYJuS9YDNy9ntf2+bq0tKsJu4+gZ1qqTNmF/RVa70DKhmT4HZa6bITV3FWzPODRRm3MR9w5uJAfH9nw==" saltValue="p0SJkubF2lQkIRJHNgvj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10" t="s">
        <v>586</v>
      </c>
      <c r="D34" s="1210"/>
      <c r="E34" s="1211"/>
      <c r="F34" s="32">
        <v>19.13</v>
      </c>
      <c r="G34" s="33">
        <v>20.93</v>
      </c>
      <c r="H34" s="33">
        <v>23.23</v>
      </c>
      <c r="I34" s="33">
        <v>25.93</v>
      </c>
      <c r="J34" s="34">
        <v>27.04</v>
      </c>
      <c r="K34" s="22"/>
      <c r="L34" s="22"/>
      <c r="M34" s="22"/>
      <c r="N34" s="22"/>
      <c r="O34" s="22"/>
      <c r="P34" s="22"/>
    </row>
    <row r="35" spans="1:16" ht="39" customHeight="1" x14ac:dyDescent="0.15">
      <c r="A35" s="22"/>
      <c r="B35" s="35"/>
      <c r="C35" s="1204" t="s">
        <v>587</v>
      </c>
      <c r="D35" s="1205"/>
      <c r="E35" s="1206"/>
      <c r="F35" s="36">
        <v>12.07</v>
      </c>
      <c r="G35" s="37">
        <v>9.2200000000000006</v>
      </c>
      <c r="H35" s="37">
        <v>12.53</v>
      </c>
      <c r="I35" s="37">
        <v>10.55</v>
      </c>
      <c r="J35" s="38">
        <v>9.8000000000000007</v>
      </c>
      <c r="K35" s="22"/>
      <c r="L35" s="22"/>
      <c r="M35" s="22"/>
      <c r="N35" s="22"/>
      <c r="O35" s="22"/>
      <c r="P35" s="22"/>
    </row>
    <row r="36" spans="1:16" ht="39" customHeight="1" x14ac:dyDescent="0.15">
      <c r="A36" s="22"/>
      <c r="B36" s="35"/>
      <c r="C36" s="1204" t="s">
        <v>588</v>
      </c>
      <c r="D36" s="1205"/>
      <c r="E36" s="1206"/>
      <c r="F36" s="36">
        <v>5.21</v>
      </c>
      <c r="G36" s="37">
        <v>6.27</v>
      </c>
      <c r="H36" s="37">
        <v>5.7</v>
      </c>
      <c r="I36" s="37">
        <v>6.24</v>
      </c>
      <c r="J36" s="38">
        <v>7.31</v>
      </c>
      <c r="K36" s="22"/>
      <c r="L36" s="22"/>
      <c r="M36" s="22"/>
      <c r="N36" s="22"/>
      <c r="O36" s="22"/>
      <c r="P36" s="22"/>
    </row>
    <row r="37" spans="1:16" ht="39" customHeight="1" x14ac:dyDescent="0.15">
      <c r="A37" s="22"/>
      <c r="B37" s="35"/>
      <c r="C37" s="1204" t="s">
        <v>589</v>
      </c>
      <c r="D37" s="1205"/>
      <c r="E37" s="1206"/>
      <c r="F37" s="36">
        <v>1.94</v>
      </c>
      <c r="G37" s="37">
        <v>1.0900000000000001</v>
      </c>
      <c r="H37" s="37">
        <v>0.69</v>
      </c>
      <c r="I37" s="37">
        <v>1.39</v>
      </c>
      <c r="J37" s="38">
        <v>1.82</v>
      </c>
      <c r="K37" s="22"/>
      <c r="L37" s="22"/>
      <c r="M37" s="22"/>
      <c r="N37" s="22"/>
      <c r="O37" s="22"/>
      <c r="P37" s="22"/>
    </row>
    <row r="38" spans="1:16" ht="39" customHeight="1" x14ac:dyDescent="0.15">
      <c r="A38" s="22"/>
      <c r="B38" s="35"/>
      <c r="C38" s="1204" t="s">
        <v>590</v>
      </c>
      <c r="D38" s="1205"/>
      <c r="E38" s="1206"/>
      <c r="F38" s="36">
        <v>2.71</v>
      </c>
      <c r="G38" s="37">
        <v>3.68</v>
      </c>
      <c r="H38" s="37">
        <v>4.1399999999999997</v>
      </c>
      <c r="I38" s="37">
        <v>1.42</v>
      </c>
      <c r="J38" s="38">
        <v>1.41</v>
      </c>
      <c r="K38" s="22"/>
      <c r="L38" s="22"/>
      <c r="M38" s="22"/>
      <c r="N38" s="22"/>
      <c r="O38" s="22"/>
      <c r="P38" s="22"/>
    </row>
    <row r="39" spans="1:16" ht="39" customHeight="1" x14ac:dyDescent="0.15">
      <c r="A39" s="22"/>
      <c r="B39" s="35"/>
      <c r="C39" s="1204" t="s">
        <v>591</v>
      </c>
      <c r="D39" s="1205"/>
      <c r="E39" s="1206"/>
      <c r="F39" s="36">
        <v>1.23</v>
      </c>
      <c r="G39" s="37">
        <v>0.33</v>
      </c>
      <c r="H39" s="37">
        <v>5.56</v>
      </c>
      <c r="I39" s="37">
        <v>1.21</v>
      </c>
      <c r="J39" s="38">
        <v>1.25</v>
      </c>
      <c r="K39" s="22"/>
      <c r="L39" s="22"/>
      <c r="M39" s="22"/>
      <c r="N39" s="22"/>
      <c r="O39" s="22"/>
      <c r="P39" s="22"/>
    </row>
    <row r="40" spans="1:16" ht="39" customHeight="1" x14ac:dyDescent="0.15">
      <c r="A40" s="22"/>
      <c r="B40" s="35"/>
      <c r="C40" s="1204" t="s">
        <v>592</v>
      </c>
      <c r="D40" s="1205"/>
      <c r="E40" s="1206"/>
      <c r="F40" s="36">
        <v>0.08</v>
      </c>
      <c r="G40" s="37">
        <v>0.17</v>
      </c>
      <c r="H40" s="37">
        <v>0.12</v>
      </c>
      <c r="I40" s="37">
        <v>0.13</v>
      </c>
      <c r="J40" s="38">
        <v>0.1</v>
      </c>
      <c r="K40" s="22"/>
      <c r="L40" s="22"/>
      <c r="M40" s="22"/>
      <c r="N40" s="22"/>
      <c r="O40" s="22"/>
      <c r="P40" s="22"/>
    </row>
    <row r="41" spans="1:16" ht="39" customHeight="1" x14ac:dyDescent="0.15">
      <c r="A41" s="22"/>
      <c r="B41" s="35"/>
      <c r="C41" s="1204" t="s">
        <v>593</v>
      </c>
      <c r="D41" s="1205"/>
      <c r="E41" s="1206"/>
      <c r="F41" s="36">
        <v>0.06</v>
      </c>
      <c r="G41" s="37">
        <v>0.04</v>
      </c>
      <c r="H41" s="37">
        <v>0.05</v>
      </c>
      <c r="I41" s="37">
        <v>0.05</v>
      </c>
      <c r="J41" s="38">
        <v>0.05</v>
      </c>
      <c r="K41" s="22"/>
      <c r="L41" s="22"/>
      <c r="M41" s="22"/>
      <c r="N41" s="22"/>
      <c r="O41" s="22"/>
      <c r="P41" s="22"/>
    </row>
    <row r="42" spans="1:16" ht="39" customHeight="1" x14ac:dyDescent="0.15">
      <c r="A42" s="22"/>
      <c r="B42" s="39"/>
      <c r="C42" s="1204" t="s">
        <v>594</v>
      </c>
      <c r="D42" s="1205"/>
      <c r="E42" s="1206"/>
      <c r="F42" s="36" t="s">
        <v>535</v>
      </c>
      <c r="G42" s="37" t="s">
        <v>535</v>
      </c>
      <c r="H42" s="37" t="s">
        <v>535</v>
      </c>
      <c r="I42" s="37" t="s">
        <v>535</v>
      </c>
      <c r="J42" s="38" t="s">
        <v>535</v>
      </c>
      <c r="K42" s="22"/>
      <c r="L42" s="22"/>
      <c r="M42" s="22"/>
      <c r="N42" s="22"/>
      <c r="O42" s="22"/>
      <c r="P42" s="22"/>
    </row>
    <row r="43" spans="1:16" ht="39" customHeight="1" thickBot="1" x14ac:dyDescent="0.2">
      <c r="A43" s="22"/>
      <c r="B43" s="40"/>
      <c r="C43" s="1207" t="s">
        <v>595</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w2yMCPXoP7pGEwwB0+QvAFnAvdf8yYDGYJGEihdge5LvILdmZTaXGMpijyRlton7hXej6ti6Y0GUew7KYt29A==" saltValue="YWOupmAmHBv3nIuDV+/e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2954</v>
      </c>
      <c r="L45" s="60">
        <v>2724</v>
      </c>
      <c r="M45" s="60">
        <v>2759</v>
      </c>
      <c r="N45" s="60">
        <v>2994</v>
      </c>
      <c r="O45" s="61">
        <v>3022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535</v>
      </c>
      <c r="L46" s="64" t="s">
        <v>535</v>
      </c>
      <c r="M46" s="64" t="s">
        <v>535</v>
      </c>
      <c r="N46" s="64" t="s">
        <v>535</v>
      </c>
      <c r="O46" s="65" t="s">
        <v>535</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535</v>
      </c>
      <c r="L47" s="64" t="s">
        <v>535</v>
      </c>
      <c r="M47" s="64" t="s">
        <v>535</v>
      </c>
      <c r="N47" s="64" t="s">
        <v>535</v>
      </c>
      <c r="O47" s="65" t="s">
        <v>535</v>
      </c>
      <c r="P47" s="48"/>
      <c r="Q47" s="48"/>
      <c r="R47" s="48"/>
      <c r="S47" s="48"/>
      <c r="T47" s="48"/>
      <c r="U47" s="48"/>
    </row>
    <row r="48" spans="1:21" ht="30.75" customHeight="1" x14ac:dyDescent="0.15">
      <c r="A48" s="48"/>
      <c r="B48" s="1214"/>
      <c r="C48" s="1215"/>
      <c r="D48" s="62"/>
      <c r="E48" s="1220" t="s">
        <v>15</v>
      </c>
      <c r="F48" s="1220"/>
      <c r="G48" s="1220"/>
      <c r="H48" s="1220"/>
      <c r="I48" s="1220"/>
      <c r="J48" s="1221"/>
      <c r="K48" s="63">
        <v>713</v>
      </c>
      <c r="L48" s="64">
        <v>618</v>
      </c>
      <c r="M48" s="64">
        <v>584</v>
      </c>
      <c r="N48" s="64">
        <v>548</v>
      </c>
      <c r="O48" s="65">
        <v>667</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535</v>
      </c>
      <c r="L49" s="64" t="s">
        <v>535</v>
      </c>
      <c r="M49" s="64">
        <v>6</v>
      </c>
      <c r="N49" s="64">
        <v>22</v>
      </c>
      <c r="O49" s="65">
        <v>15</v>
      </c>
      <c r="P49" s="48"/>
      <c r="Q49" s="48"/>
      <c r="R49" s="48"/>
      <c r="S49" s="48"/>
      <c r="T49" s="48"/>
      <c r="U49" s="48"/>
    </row>
    <row r="50" spans="1:21" ht="30.75" customHeight="1" x14ac:dyDescent="0.15">
      <c r="A50" s="48"/>
      <c r="B50" s="1214"/>
      <c r="C50" s="1215"/>
      <c r="D50" s="62"/>
      <c r="E50" s="1220" t="s">
        <v>17</v>
      </c>
      <c r="F50" s="1220"/>
      <c r="G50" s="1220"/>
      <c r="H50" s="1220"/>
      <c r="I50" s="1220"/>
      <c r="J50" s="1221"/>
      <c r="K50" s="63">
        <v>145</v>
      </c>
      <c r="L50" s="64">
        <v>143</v>
      </c>
      <c r="M50" s="64">
        <v>140</v>
      </c>
      <c r="N50" s="64">
        <v>138</v>
      </c>
      <c r="O50" s="65">
        <v>135</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535</v>
      </c>
      <c r="L51" s="64" t="s">
        <v>535</v>
      </c>
      <c r="M51" s="64" t="s">
        <v>535</v>
      </c>
      <c r="N51" s="64" t="s">
        <v>535</v>
      </c>
      <c r="O51" s="65" t="s">
        <v>535</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3021</v>
      </c>
      <c r="L52" s="64">
        <v>3059</v>
      </c>
      <c r="M52" s="64">
        <v>3159</v>
      </c>
      <c r="N52" s="64">
        <v>3294</v>
      </c>
      <c r="O52" s="65">
        <v>3372</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791</v>
      </c>
      <c r="L53" s="69">
        <v>426</v>
      </c>
      <c r="M53" s="69">
        <v>330</v>
      </c>
      <c r="N53" s="69">
        <v>408</v>
      </c>
      <c r="O53" s="70">
        <v>467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596</v>
      </c>
      <c r="P55" s="48"/>
      <c r="Q55" s="48"/>
      <c r="R55" s="48"/>
      <c r="S55" s="48"/>
      <c r="T55" s="48"/>
      <c r="U55" s="48"/>
    </row>
    <row r="56" spans="1:21" ht="31.5" customHeight="1" thickBot="1" x14ac:dyDescent="0.2">
      <c r="A56" s="48"/>
      <c r="B56" s="76"/>
      <c r="C56" s="77"/>
      <c r="D56" s="77"/>
      <c r="E56" s="78"/>
      <c r="F56" s="78"/>
      <c r="G56" s="78"/>
      <c r="H56" s="78"/>
      <c r="I56" s="78"/>
      <c r="J56" s="79" t="s">
        <v>2</v>
      </c>
      <c r="K56" s="80" t="s">
        <v>597</v>
      </c>
      <c r="L56" s="81" t="s">
        <v>598</v>
      </c>
      <c r="M56" s="81" t="s">
        <v>599</v>
      </c>
      <c r="N56" s="81" t="s">
        <v>600</v>
      </c>
      <c r="O56" s="82" t="s">
        <v>601</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611</v>
      </c>
      <c r="L57" s="84" t="s">
        <v>611</v>
      </c>
      <c r="M57" s="84" t="s">
        <v>611</v>
      </c>
      <c r="N57" s="84" t="s">
        <v>611</v>
      </c>
      <c r="O57" s="85" t="s">
        <v>611</v>
      </c>
    </row>
    <row r="58" spans="1:21" ht="31.5" customHeight="1" thickBot="1" x14ac:dyDescent="0.2">
      <c r="B58" s="1230"/>
      <c r="C58" s="1231"/>
      <c r="D58" s="1235" t="s">
        <v>27</v>
      </c>
      <c r="E58" s="1236"/>
      <c r="F58" s="1236"/>
      <c r="G58" s="1236"/>
      <c r="H58" s="1236"/>
      <c r="I58" s="1236"/>
      <c r="J58" s="1237"/>
      <c r="K58" s="86" t="s">
        <v>611</v>
      </c>
      <c r="L58" s="87" t="s">
        <v>611</v>
      </c>
      <c r="M58" s="87" t="s">
        <v>611</v>
      </c>
      <c r="N58" s="87" t="s">
        <v>611</v>
      </c>
      <c r="O58" s="88" t="s">
        <v>611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pxh7Q7kQcV7Z2tPtr0iBp0n5PJ4xenFTh5JYnleAkdKVWIB5VB10VYSjtDsxGrKz7k4qZGFvUksBsx5wK4mRA==" saltValue="kck8MeBxyCATUmkzA12r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38" t="s">
        <v>30</v>
      </c>
      <c r="C41" s="1239"/>
      <c r="D41" s="102"/>
      <c r="E41" s="1244" t="s">
        <v>31</v>
      </c>
      <c r="F41" s="1244"/>
      <c r="G41" s="1244"/>
      <c r="H41" s="1245"/>
      <c r="I41" s="103">
        <v>27765</v>
      </c>
      <c r="J41" s="104">
        <v>28302</v>
      </c>
      <c r="K41" s="104">
        <v>29618</v>
      </c>
      <c r="L41" s="104">
        <v>30341</v>
      </c>
      <c r="M41" s="105">
        <v>29550</v>
      </c>
    </row>
    <row r="42" spans="2:13" ht="27.75" customHeight="1" x14ac:dyDescent="0.15">
      <c r="B42" s="1240"/>
      <c r="C42" s="1241"/>
      <c r="D42" s="106"/>
      <c r="E42" s="1246" t="s">
        <v>32</v>
      </c>
      <c r="F42" s="1246"/>
      <c r="G42" s="1246"/>
      <c r="H42" s="1247"/>
      <c r="I42" s="107">
        <v>1097</v>
      </c>
      <c r="J42" s="108">
        <v>977</v>
      </c>
      <c r="K42" s="108">
        <v>842</v>
      </c>
      <c r="L42" s="108">
        <v>722</v>
      </c>
      <c r="M42" s="109">
        <v>602</v>
      </c>
    </row>
    <row r="43" spans="2:13" ht="27.75" customHeight="1" x14ac:dyDescent="0.15">
      <c r="B43" s="1240"/>
      <c r="C43" s="1241"/>
      <c r="D43" s="106"/>
      <c r="E43" s="1246" t="s">
        <v>33</v>
      </c>
      <c r="F43" s="1246"/>
      <c r="G43" s="1246"/>
      <c r="H43" s="1247"/>
      <c r="I43" s="107">
        <v>6239</v>
      </c>
      <c r="J43" s="108">
        <v>8914</v>
      </c>
      <c r="K43" s="108">
        <v>8527</v>
      </c>
      <c r="L43" s="108">
        <v>7569</v>
      </c>
      <c r="M43" s="109">
        <v>6623</v>
      </c>
    </row>
    <row r="44" spans="2:13" ht="27.75" customHeight="1" x14ac:dyDescent="0.15">
      <c r="B44" s="1240"/>
      <c r="C44" s="1241"/>
      <c r="D44" s="106"/>
      <c r="E44" s="1246" t="s">
        <v>34</v>
      </c>
      <c r="F44" s="1246"/>
      <c r="G44" s="1246"/>
      <c r="H44" s="1247"/>
      <c r="I44" s="107">
        <v>178</v>
      </c>
      <c r="J44" s="108">
        <v>169</v>
      </c>
      <c r="K44" s="108">
        <v>175</v>
      </c>
      <c r="L44" s="108">
        <v>166</v>
      </c>
      <c r="M44" s="109">
        <v>152</v>
      </c>
    </row>
    <row r="45" spans="2:13" ht="27.75" customHeight="1" x14ac:dyDescent="0.15">
      <c r="B45" s="1240"/>
      <c r="C45" s="1241"/>
      <c r="D45" s="106"/>
      <c r="E45" s="1246" t="s">
        <v>35</v>
      </c>
      <c r="F45" s="1246"/>
      <c r="G45" s="1246"/>
      <c r="H45" s="1247"/>
      <c r="I45" s="107">
        <v>2354</v>
      </c>
      <c r="J45" s="108">
        <v>2312</v>
      </c>
      <c r="K45" s="108">
        <v>2334</v>
      </c>
      <c r="L45" s="108">
        <v>2481</v>
      </c>
      <c r="M45" s="109">
        <v>2752</v>
      </c>
    </row>
    <row r="46" spans="2:13" ht="27.75" customHeight="1" x14ac:dyDescent="0.15">
      <c r="B46" s="1240"/>
      <c r="C46" s="1241"/>
      <c r="D46" s="110"/>
      <c r="E46" s="1246" t="s">
        <v>36</v>
      </c>
      <c r="F46" s="1246"/>
      <c r="G46" s="1246"/>
      <c r="H46" s="1247"/>
      <c r="I46" s="107">
        <v>15</v>
      </c>
      <c r="J46" s="108">
        <v>6</v>
      </c>
      <c r="K46" s="108">
        <v>12</v>
      </c>
      <c r="L46" s="108">
        <v>6</v>
      </c>
      <c r="M46" s="109">
        <v>11</v>
      </c>
    </row>
    <row r="47" spans="2:13" ht="27.75" customHeight="1" x14ac:dyDescent="0.15">
      <c r="B47" s="1240"/>
      <c r="C47" s="1241"/>
      <c r="D47" s="111"/>
      <c r="E47" s="1248" t="s">
        <v>37</v>
      </c>
      <c r="F47" s="1249"/>
      <c r="G47" s="1249"/>
      <c r="H47" s="1250"/>
      <c r="I47" s="107" t="s">
        <v>535</v>
      </c>
      <c r="J47" s="108" t="s">
        <v>535</v>
      </c>
      <c r="K47" s="108" t="s">
        <v>535</v>
      </c>
      <c r="L47" s="108" t="s">
        <v>535</v>
      </c>
      <c r="M47" s="109" t="s">
        <v>535</v>
      </c>
    </row>
    <row r="48" spans="2:13" ht="27.75" customHeight="1" x14ac:dyDescent="0.15">
      <c r="B48" s="1240"/>
      <c r="C48" s="1241"/>
      <c r="D48" s="106"/>
      <c r="E48" s="1246" t="s">
        <v>38</v>
      </c>
      <c r="F48" s="1246"/>
      <c r="G48" s="1246"/>
      <c r="H48" s="1247"/>
      <c r="I48" s="107" t="s">
        <v>535</v>
      </c>
      <c r="J48" s="108" t="s">
        <v>535</v>
      </c>
      <c r="K48" s="108" t="s">
        <v>535</v>
      </c>
      <c r="L48" s="108" t="s">
        <v>535</v>
      </c>
      <c r="M48" s="109" t="s">
        <v>535</v>
      </c>
    </row>
    <row r="49" spans="2:13" ht="27.75" customHeight="1" x14ac:dyDescent="0.15">
      <c r="B49" s="1242"/>
      <c r="C49" s="1243"/>
      <c r="D49" s="106"/>
      <c r="E49" s="1246" t="s">
        <v>39</v>
      </c>
      <c r="F49" s="1246"/>
      <c r="G49" s="1246"/>
      <c r="H49" s="1247"/>
      <c r="I49" s="107" t="s">
        <v>535</v>
      </c>
      <c r="J49" s="108" t="s">
        <v>535</v>
      </c>
      <c r="K49" s="108" t="s">
        <v>535</v>
      </c>
      <c r="L49" s="108" t="s">
        <v>535</v>
      </c>
      <c r="M49" s="109" t="s">
        <v>535</v>
      </c>
    </row>
    <row r="50" spans="2:13" ht="27.75" customHeight="1" x14ac:dyDescent="0.15">
      <c r="B50" s="1251" t="s">
        <v>40</v>
      </c>
      <c r="C50" s="1252"/>
      <c r="D50" s="112"/>
      <c r="E50" s="1246" t="s">
        <v>41</v>
      </c>
      <c r="F50" s="1246"/>
      <c r="G50" s="1246"/>
      <c r="H50" s="1247"/>
      <c r="I50" s="107">
        <v>13295</v>
      </c>
      <c r="J50" s="108">
        <v>13341</v>
      </c>
      <c r="K50" s="108">
        <v>14320</v>
      </c>
      <c r="L50" s="108">
        <v>12860</v>
      </c>
      <c r="M50" s="109">
        <v>11745</v>
      </c>
    </row>
    <row r="51" spans="2:13" ht="27.75" customHeight="1" x14ac:dyDescent="0.15">
      <c r="B51" s="1240"/>
      <c r="C51" s="1241"/>
      <c r="D51" s="106"/>
      <c r="E51" s="1246" t="s">
        <v>42</v>
      </c>
      <c r="F51" s="1246"/>
      <c r="G51" s="1246"/>
      <c r="H51" s="1247"/>
      <c r="I51" s="107">
        <v>4718</v>
      </c>
      <c r="J51" s="108">
        <v>5127</v>
      </c>
      <c r="K51" s="108">
        <v>5237</v>
      </c>
      <c r="L51" s="108">
        <v>5409</v>
      </c>
      <c r="M51" s="109">
        <v>5250</v>
      </c>
    </row>
    <row r="52" spans="2:13" ht="27.75" customHeight="1" x14ac:dyDescent="0.15">
      <c r="B52" s="1242"/>
      <c r="C52" s="1243"/>
      <c r="D52" s="106"/>
      <c r="E52" s="1246" t="s">
        <v>43</v>
      </c>
      <c r="F52" s="1246"/>
      <c r="G52" s="1246"/>
      <c r="H52" s="1247"/>
      <c r="I52" s="107">
        <v>26440</v>
      </c>
      <c r="J52" s="108">
        <v>25786</v>
      </c>
      <c r="K52" s="108">
        <v>25239</v>
      </c>
      <c r="L52" s="108">
        <v>24972</v>
      </c>
      <c r="M52" s="109">
        <v>24225</v>
      </c>
    </row>
    <row r="53" spans="2:13" ht="27.75" customHeight="1" thickBot="1" x14ac:dyDescent="0.2">
      <c r="B53" s="1253" t="s">
        <v>44</v>
      </c>
      <c r="C53" s="1254"/>
      <c r="D53" s="113"/>
      <c r="E53" s="1255" t="s">
        <v>45</v>
      </c>
      <c r="F53" s="1255"/>
      <c r="G53" s="1255"/>
      <c r="H53" s="1256"/>
      <c r="I53" s="114">
        <v>-6806</v>
      </c>
      <c r="J53" s="115">
        <v>-3574</v>
      </c>
      <c r="K53" s="115">
        <v>-3288</v>
      </c>
      <c r="L53" s="115">
        <v>-1955</v>
      </c>
      <c r="M53" s="116">
        <v>-1530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yF1UekKqAKb+HDApMs7/6FGMnaKHKwbeJCGBdZJB4GAfqfC4CTt/WzTO7gatNJEfoA8x4MLRkjCaeeCJXAqVA==" saltValue="/Lm1nVImqz4o0/ZyfUAa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265" t="s">
        <v>48</v>
      </c>
      <c r="D55" s="1265"/>
      <c r="E55" s="1266"/>
      <c r="F55" s="128">
        <v>7185</v>
      </c>
      <c r="G55" s="128">
        <v>5901</v>
      </c>
      <c r="H55" s="129">
        <v>4219</v>
      </c>
    </row>
    <row r="56" spans="2:8" ht="52.5" customHeight="1" x14ac:dyDescent="0.15">
      <c r="B56" s="130"/>
      <c r="C56" s="1267" t="s">
        <v>49</v>
      </c>
      <c r="D56" s="1267"/>
      <c r="E56" s="1268"/>
      <c r="F56" s="131">
        <v>1463</v>
      </c>
      <c r="G56" s="131">
        <v>1201</v>
      </c>
      <c r="H56" s="132">
        <v>1301</v>
      </c>
    </row>
    <row r="57" spans="2:8" ht="53.25" customHeight="1" x14ac:dyDescent="0.15">
      <c r="B57" s="130"/>
      <c r="C57" s="1269" t="s">
        <v>50</v>
      </c>
      <c r="D57" s="1269"/>
      <c r="E57" s="1270"/>
      <c r="F57" s="133">
        <v>14672</v>
      </c>
      <c r="G57" s="133">
        <v>10370</v>
      </c>
      <c r="H57" s="134">
        <v>7788</v>
      </c>
    </row>
    <row r="58" spans="2:8" ht="45.75" customHeight="1" x14ac:dyDescent="0.15">
      <c r="B58" s="135"/>
      <c r="C58" s="1257" t="s">
        <v>612</v>
      </c>
      <c r="D58" s="1258"/>
      <c r="E58" s="1259"/>
      <c r="F58" s="136">
        <v>9791</v>
      </c>
      <c r="G58" s="136">
        <v>5950</v>
      </c>
      <c r="H58" s="137">
        <v>2875</v>
      </c>
    </row>
    <row r="59" spans="2:8" ht="45.75" customHeight="1" x14ac:dyDescent="0.15">
      <c r="B59" s="135"/>
      <c r="C59" s="1257" t="s">
        <v>613</v>
      </c>
      <c r="D59" s="1258"/>
      <c r="E59" s="1259"/>
      <c r="F59" s="136">
        <v>2818</v>
      </c>
      <c r="G59" s="136">
        <v>2215</v>
      </c>
      <c r="H59" s="137">
        <v>1498</v>
      </c>
    </row>
    <row r="60" spans="2:8" ht="45.75" customHeight="1" x14ac:dyDescent="0.15">
      <c r="B60" s="135"/>
      <c r="C60" s="1257" t="s">
        <v>614</v>
      </c>
      <c r="D60" s="1258"/>
      <c r="E60" s="1259"/>
      <c r="F60" s="136">
        <v>769</v>
      </c>
      <c r="G60" s="136">
        <v>889</v>
      </c>
      <c r="H60" s="137">
        <v>1472</v>
      </c>
    </row>
    <row r="61" spans="2:8" ht="45.75" customHeight="1" x14ac:dyDescent="0.15">
      <c r="B61" s="135"/>
      <c r="C61" s="1257" t="s">
        <v>615</v>
      </c>
      <c r="D61" s="1258"/>
      <c r="E61" s="1259"/>
      <c r="F61" s="136">
        <v>237</v>
      </c>
      <c r="G61" s="136">
        <v>328</v>
      </c>
      <c r="H61" s="137">
        <v>1005</v>
      </c>
    </row>
    <row r="62" spans="2:8" ht="45.75" customHeight="1" thickBot="1" x14ac:dyDescent="0.2">
      <c r="B62" s="138"/>
      <c r="C62" s="1260" t="s">
        <v>616</v>
      </c>
      <c r="D62" s="1261"/>
      <c r="E62" s="1262"/>
      <c r="F62" s="139">
        <v>338</v>
      </c>
      <c r="G62" s="139">
        <v>327</v>
      </c>
      <c r="H62" s="140">
        <v>315</v>
      </c>
    </row>
    <row r="63" spans="2:8" ht="52.5" customHeight="1" thickBot="1" x14ac:dyDescent="0.2">
      <c r="B63" s="141"/>
      <c r="C63" s="1263" t="s">
        <v>51</v>
      </c>
      <c r="D63" s="1263"/>
      <c r="E63" s="1264"/>
      <c r="F63" s="142">
        <v>23320</v>
      </c>
      <c r="G63" s="142">
        <v>17472</v>
      </c>
      <c r="H63" s="143">
        <v>13307</v>
      </c>
    </row>
    <row r="64" spans="2:8" ht="15" customHeight="1" x14ac:dyDescent="0.15"/>
  </sheetData>
  <sheetProtection algorithmName="SHA-512" hashValue="xmGeuAUxeZAlQryU/PLUlWf4Y+XK7qyeCiGUVpqlsxHoyc0SqWeAOxC0ydXZkErDFvyOfZ71APOsVcSNPXl3WQ==" saltValue="dXz1afPYl/cO/Omk6APG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620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621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577</v>
      </c>
      <c r="BQ50" s="1305"/>
      <c r="BR50" s="1305"/>
      <c r="BS50" s="1305"/>
      <c r="BT50" s="1305"/>
      <c r="BU50" s="1305"/>
      <c r="BV50" s="1305"/>
      <c r="BW50" s="1305"/>
      <c r="BX50" s="1305" t="s">
        <v>578</v>
      </c>
      <c r="BY50" s="1305"/>
      <c r="BZ50" s="1305"/>
      <c r="CA50" s="1305"/>
      <c r="CB50" s="1305"/>
      <c r="CC50" s="1305"/>
      <c r="CD50" s="1305"/>
      <c r="CE50" s="1305"/>
      <c r="CF50" s="1305" t="s">
        <v>579</v>
      </c>
      <c r="CG50" s="1305"/>
      <c r="CH50" s="1305"/>
      <c r="CI50" s="1305"/>
      <c r="CJ50" s="1305"/>
      <c r="CK50" s="1305"/>
      <c r="CL50" s="1305"/>
      <c r="CM50" s="1305"/>
      <c r="CN50" s="1305" t="s">
        <v>580</v>
      </c>
      <c r="CO50" s="1305"/>
      <c r="CP50" s="1305"/>
      <c r="CQ50" s="1305"/>
      <c r="CR50" s="1305"/>
      <c r="CS50" s="1305"/>
      <c r="CT50" s="1305"/>
      <c r="CU50" s="1305"/>
      <c r="CV50" s="1305" t="s">
        <v>581</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622</v>
      </c>
      <c r="AO51" s="1309"/>
      <c r="AP51" s="1309"/>
      <c r="AQ51" s="1309"/>
      <c r="AR51" s="1309"/>
      <c r="AS51" s="1309"/>
      <c r="AT51" s="1309"/>
      <c r="AU51" s="1309"/>
      <c r="AV51" s="1309"/>
      <c r="AW51" s="1309"/>
      <c r="AX51" s="1309"/>
      <c r="AY51" s="1309"/>
      <c r="AZ51" s="1309"/>
      <c r="BA51" s="1309"/>
      <c r="BB51" s="1309" t="s">
        <v>623</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624</v>
      </c>
      <c r="BC53" s="1309"/>
      <c r="BD53" s="1309"/>
      <c r="BE53" s="1309"/>
      <c r="BF53" s="1309"/>
      <c r="BG53" s="1309"/>
      <c r="BH53" s="1309"/>
      <c r="BI53" s="1309"/>
      <c r="BJ53" s="1309"/>
      <c r="BK53" s="1309"/>
      <c r="BL53" s="1309"/>
      <c r="BM53" s="1309"/>
      <c r="BN53" s="1309"/>
      <c r="BO53" s="1309"/>
      <c r="BP53" s="1310">
        <v>32.4</v>
      </c>
      <c r="BQ53" s="1310"/>
      <c r="BR53" s="1310"/>
      <c r="BS53" s="1310"/>
      <c r="BT53" s="1310"/>
      <c r="BU53" s="1310"/>
      <c r="BV53" s="1310"/>
      <c r="BW53" s="1310"/>
      <c r="BX53" s="1310">
        <v>36.5</v>
      </c>
      <c r="BY53" s="1310"/>
      <c r="BZ53" s="1310"/>
      <c r="CA53" s="1310"/>
      <c r="CB53" s="1310"/>
      <c r="CC53" s="1310"/>
      <c r="CD53" s="1310"/>
      <c r="CE53" s="1310"/>
      <c r="CF53" s="1310">
        <v>35.299999999999997</v>
      </c>
      <c r="CG53" s="1310"/>
      <c r="CH53" s="1310"/>
      <c r="CI53" s="1310"/>
      <c r="CJ53" s="1310"/>
      <c r="CK53" s="1310"/>
      <c r="CL53" s="1310"/>
      <c r="CM53" s="1310"/>
      <c r="CN53" s="1310">
        <v>35.4</v>
      </c>
      <c r="CO53" s="1310"/>
      <c r="CP53" s="1310"/>
      <c r="CQ53" s="1310"/>
      <c r="CR53" s="1310"/>
      <c r="CS53" s="1310"/>
      <c r="CT53" s="1310"/>
      <c r="CU53" s="1310"/>
      <c r="CV53" s="1310">
        <v>35.6</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625</v>
      </c>
      <c r="AO55" s="1305"/>
      <c r="AP55" s="1305"/>
      <c r="AQ55" s="1305"/>
      <c r="AR55" s="1305"/>
      <c r="AS55" s="1305"/>
      <c r="AT55" s="1305"/>
      <c r="AU55" s="1305"/>
      <c r="AV55" s="1305"/>
      <c r="AW55" s="1305"/>
      <c r="AX55" s="1305"/>
      <c r="AY55" s="1305"/>
      <c r="AZ55" s="1305"/>
      <c r="BA55" s="1305"/>
      <c r="BB55" s="1309" t="s">
        <v>623</v>
      </c>
      <c r="BC55" s="1309"/>
      <c r="BD55" s="1309"/>
      <c r="BE55" s="1309"/>
      <c r="BF55" s="1309"/>
      <c r="BG55" s="1309"/>
      <c r="BH55" s="1309"/>
      <c r="BI55" s="1309"/>
      <c r="BJ55" s="1309"/>
      <c r="BK55" s="1309"/>
      <c r="BL55" s="1309"/>
      <c r="BM55" s="1309"/>
      <c r="BN55" s="1309"/>
      <c r="BO55" s="1309"/>
      <c r="BP55" s="1310">
        <v>33.6</v>
      </c>
      <c r="BQ55" s="1310"/>
      <c r="BR55" s="1310"/>
      <c r="BS55" s="1310"/>
      <c r="BT55" s="1310"/>
      <c r="BU55" s="1310"/>
      <c r="BV55" s="1310"/>
      <c r="BW55" s="1310"/>
      <c r="BX55" s="1310">
        <v>35.299999999999997</v>
      </c>
      <c r="BY55" s="1310"/>
      <c r="BZ55" s="1310"/>
      <c r="CA55" s="1310"/>
      <c r="CB55" s="1310"/>
      <c r="CC55" s="1310"/>
      <c r="CD55" s="1310"/>
      <c r="CE55" s="1310"/>
      <c r="CF55" s="1310">
        <v>31.9</v>
      </c>
      <c r="CG55" s="1310"/>
      <c r="CH55" s="1310"/>
      <c r="CI55" s="1310"/>
      <c r="CJ55" s="1310"/>
      <c r="CK55" s="1310"/>
      <c r="CL55" s="1310"/>
      <c r="CM55" s="1310"/>
      <c r="CN55" s="1310">
        <v>24.2</v>
      </c>
      <c r="CO55" s="1310"/>
      <c r="CP55" s="1310"/>
      <c r="CQ55" s="1310"/>
      <c r="CR55" s="1310"/>
      <c r="CS55" s="1310"/>
      <c r="CT55" s="1310"/>
      <c r="CU55" s="1310"/>
      <c r="CV55" s="1310">
        <v>22.1</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624</v>
      </c>
      <c r="BC57" s="1309"/>
      <c r="BD57" s="1309"/>
      <c r="BE57" s="1309"/>
      <c r="BF57" s="1309"/>
      <c r="BG57" s="1309"/>
      <c r="BH57" s="1309"/>
      <c r="BI57" s="1309"/>
      <c r="BJ57" s="1309"/>
      <c r="BK57" s="1309"/>
      <c r="BL57" s="1309"/>
      <c r="BM57" s="1309"/>
      <c r="BN57" s="1309"/>
      <c r="BO57" s="1309"/>
      <c r="BP57" s="1310">
        <v>56.8</v>
      </c>
      <c r="BQ57" s="1310"/>
      <c r="BR57" s="1310"/>
      <c r="BS57" s="1310"/>
      <c r="BT57" s="1310"/>
      <c r="BU57" s="1310"/>
      <c r="BV57" s="1310"/>
      <c r="BW57" s="1310"/>
      <c r="BX57" s="1310">
        <v>60.4</v>
      </c>
      <c r="BY57" s="1310"/>
      <c r="BZ57" s="1310"/>
      <c r="CA57" s="1310"/>
      <c r="CB57" s="1310"/>
      <c r="CC57" s="1310"/>
      <c r="CD57" s="1310"/>
      <c r="CE57" s="1310"/>
      <c r="CF57" s="1310">
        <v>59.3</v>
      </c>
      <c r="CG57" s="1310"/>
      <c r="CH57" s="1310"/>
      <c r="CI57" s="1310"/>
      <c r="CJ57" s="1310"/>
      <c r="CK57" s="1310"/>
      <c r="CL57" s="1310"/>
      <c r="CM57" s="1310"/>
      <c r="CN57" s="1310">
        <v>59.9</v>
      </c>
      <c r="CO57" s="1310"/>
      <c r="CP57" s="1310"/>
      <c r="CQ57" s="1310"/>
      <c r="CR57" s="1310"/>
      <c r="CS57" s="1310"/>
      <c r="CT57" s="1310"/>
      <c r="CU57" s="1310"/>
      <c r="CV57" s="1310">
        <v>61.5</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626</v>
      </c>
    </row>
    <row r="64" spans="1:109" x14ac:dyDescent="0.15">
      <c r="B64" s="1280"/>
      <c r="G64" s="1287"/>
      <c r="I64" s="1320"/>
      <c r="J64" s="1320"/>
      <c r="K64" s="1320"/>
      <c r="L64" s="1320"/>
      <c r="M64" s="1320"/>
      <c r="N64" s="1321"/>
      <c r="AM64" s="1287"/>
      <c r="AN64" s="1287" t="s">
        <v>619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621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577</v>
      </c>
      <c r="BQ72" s="1305"/>
      <c r="BR72" s="1305"/>
      <c r="BS72" s="1305"/>
      <c r="BT72" s="1305"/>
      <c r="BU72" s="1305"/>
      <c r="BV72" s="1305"/>
      <c r="BW72" s="1305"/>
      <c r="BX72" s="1305" t="s">
        <v>578</v>
      </c>
      <c r="BY72" s="1305"/>
      <c r="BZ72" s="1305"/>
      <c r="CA72" s="1305"/>
      <c r="CB72" s="1305"/>
      <c r="CC72" s="1305"/>
      <c r="CD72" s="1305"/>
      <c r="CE72" s="1305"/>
      <c r="CF72" s="1305" t="s">
        <v>579</v>
      </c>
      <c r="CG72" s="1305"/>
      <c r="CH72" s="1305"/>
      <c r="CI72" s="1305"/>
      <c r="CJ72" s="1305"/>
      <c r="CK72" s="1305"/>
      <c r="CL72" s="1305"/>
      <c r="CM72" s="1305"/>
      <c r="CN72" s="1305" t="s">
        <v>580</v>
      </c>
      <c r="CO72" s="1305"/>
      <c r="CP72" s="1305"/>
      <c r="CQ72" s="1305"/>
      <c r="CR72" s="1305"/>
      <c r="CS72" s="1305"/>
      <c r="CT72" s="1305"/>
      <c r="CU72" s="1305"/>
      <c r="CV72" s="1305" t="s">
        <v>581</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622</v>
      </c>
      <c r="AO73" s="1309"/>
      <c r="AP73" s="1309"/>
      <c r="AQ73" s="1309"/>
      <c r="AR73" s="1309"/>
      <c r="AS73" s="1309"/>
      <c r="AT73" s="1309"/>
      <c r="AU73" s="1309"/>
      <c r="AV73" s="1309"/>
      <c r="AW73" s="1309"/>
      <c r="AX73" s="1309"/>
      <c r="AY73" s="1309"/>
      <c r="AZ73" s="1309"/>
      <c r="BA73" s="1309"/>
      <c r="BB73" s="1309" t="s">
        <v>623</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627</v>
      </c>
      <c r="BC75" s="1309"/>
      <c r="BD75" s="1309"/>
      <c r="BE75" s="1309"/>
      <c r="BF75" s="1309"/>
      <c r="BG75" s="1309"/>
      <c r="BH75" s="1309"/>
      <c r="BI75" s="1309"/>
      <c r="BJ75" s="1309"/>
      <c r="BK75" s="1309"/>
      <c r="BL75" s="1309"/>
      <c r="BM75" s="1309"/>
      <c r="BN75" s="1309"/>
      <c r="BO75" s="1309"/>
      <c r="BP75" s="1310">
        <v>6.5</v>
      </c>
      <c r="BQ75" s="1310"/>
      <c r="BR75" s="1310"/>
      <c r="BS75" s="1310"/>
      <c r="BT75" s="1310"/>
      <c r="BU75" s="1310"/>
      <c r="BV75" s="1310"/>
      <c r="BW75" s="1310"/>
      <c r="BX75" s="1310">
        <v>5</v>
      </c>
      <c r="BY75" s="1310"/>
      <c r="BZ75" s="1310"/>
      <c r="CA75" s="1310"/>
      <c r="CB75" s="1310"/>
      <c r="CC75" s="1310"/>
      <c r="CD75" s="1310"/>
      <c r="CE75" s="1310"/>
      <c r="CF75" s="1310">
        <v>3.9</v>
      </c>
      <c r="CG75" s="1310"/>
      <c r="CH75" s="1310"/>
      <c r="CI75" s="1310"/>
      <c r="CJ75" s="1310"/>
      <c r="CK75" s="1310"/>
      <c r="CL75" s="1310"/>
      <c r="CM75" s="1310"/>
      <c r="CN75" s="1310">
        <v>2.9</v>
      </c>
      <c r="CO75" s="1310"/>
      <c r="CP75" s="1310"/>
      <c r="CQ75" s="1310"/>
      <c r="CR75" s="1310"/>
      <c r="CS75" s="1310"/>
      <c r="CT75" s="1310"/>
      <c r="CU75" s="1310"/>
      <c r="CV75" s="1310">
        <v>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625</v>
      </c>
      <c r="AO77" s="1305"/>
      <c r="AP77" s="1305"/>
      <c r="AQ77" s="1305"/>
      <c r="AR77" s="1305"/>
      <c r="AS77" s="1305"/>
      <c r="AT77" s="1305"/>
      <c r="AU77" s="1305"/>
      <c r="AV77" s="1305"/>
      <c r="AW77" s="1305"/>
      <c r="AX77" s="1305"/>
      <c r="AY77" s="1305"/>
      <c r="AZ77" s="1305"/>
      <c r="BA77" s="1305"/>
      <c r="BB77" s="1309" t="s">
        <v>623</v>
      </c>
      <c r="BC77" s="1309"/>
      <c r="BD77" s="1309"/>
      <c r="BE77" s="1309"/>
      <c r="BF77" s="1309"/>
      <c r="BG77" s="1309"/>
      <c r="BH77" s="1309"/>
      <c r="BI77" s="1309"/>
      <c r="BJ77" s="1309"/>
      <c r="BK77" s="1309"/>
      <c r="BL77" s="1309"/>
      <c r="BM77" s="1309"/>
      <c r="BN77" s="1309"/>
      <c r="BO77" s="1309"/>
      <c r="BP77" s="1310">
        <v>33.6</v>
      </c>
      <c r="BQ77" s="1310"/>
      <c r="BR77" s="1310"/>
      <c r="BS77" s="1310"/>
      <c r="BT77" s="1310"/>
      <c r="BU77" s="1310"/>
      <c r="BV77" s="1310"/>
      <c r="BW77" s="1310"/>
      <c r="BX77" s="1310">
        <v>35.299999999999997</v>
      </c>
      <c r="BY77" s="1310"/>
      <c r="BZ77" s="1310"/>
      <c r="CA77" s="1310"/>
      <c r="CB77" s="1310"/>
      <c r="CC77" s="1310"/>
      <c r="CD77" s="1310"/>
      <c r="CE77" s="1310"/>
      <c r="CF77" s="1310">
        <v>31.9</v>
      </c>
      <c r="CG77" s="1310"/>
      <c r="CH77" s="1310"/>
      <c r="CI77" s="1310"/>
      <c r="CJ77" s="1310"/>
      <c r="CK77" s="1310"/>
      <c r="CL77" s="1310"/>
      <c r="CM77" s="1310"/>
      <c r="CN77" s="1310">
        <v>24.2</v>
      </c>
      <c r="CO77" s="1310"/>
      <c r="CP77" s="1310"/>
      <c r="CQ77" s="1310"/>
      <c r="CR77" s="1310"/>
      <c r="CS77" s="1310"/>
      <c r="CT77" s="1310"/>
      <c r="CU77" s="1310"/>
      <c r="CV77" s="1310">
        <v>22.1</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627</v>
      </c>
      <c r="BC79" s="1309"/>
      <c r="BD79" s="1309"/>
      <c r="BE79" s="1309"/>
      <c r="BF79" s="1309"/>
      <c r="BG79" s="1309"/>
      <c r="BH79" s="1309"/>
      <c r="BI79" s="1309"/>
      <c r="BJ79" s="1309"/>
      <c r="BK79" s="1309"/>
      <c r="BL79" s="1309"/>
      <c r="BM79" s="1309"/>
      <c r="BN79" s="1309"/>
      <c r="BO79" s="1309"/>
      <c r="BP79" s="1310">
        <v>7</v>
      </c>
      <c r="BQ79" s="1310"/>
      <c r="BR79" s="1310"/>
      <c r="BS79" s="1310"/>
      <c r="BT79" s="1310"/>
      <c r="BU79" s="1310"/>
      <c r="BV79" s="1310"/>
      <c r="BW79" s="1310"/>
      <c r="BX79" s="1310">
        <v>6.9</v>
      </c>
      <c r="BY79" s="1310"/>
      <c r="BZ79" s="1310"/>
      <c r="CA79" s="1310"/>
      <c r="CB79" s="1310"/>
      <c r="CC79" s="1310"/>
      <c r="CD79" s="1310"/>
      <c r="CE79" s="1310"/>
      <c r="CF79" s="1310">
        <v>6.6</v>
      </c>
      <c r="CG79" s="1310"/>
      <c r="CH79" s="1310"/>
      <c r="CI79" s="1310"/>
      <c r="CJ79" s="1310"/>
      <c r="CK79" s="1310"/>
      <c r="CL79" s="1310"/>
      <c r="CM79" s="1310"/>
      <c r="CN79" s="1310">
        <v>6.4</v>
      </c>
      <c r="CO79" s="1310"/>
      <c r="CP79" s="1310"/>
      <c r="CQ79" s="1310"/>
      <c r="CR79" s="1310"/>
      <c r="CS79" s="1310"/>
      <c r="CT79" s="1310"/>
      <c r="CU79" s="1310"/>
      <c r="CV79" s="1310">
        <v>6.3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F/c90h87X+xaiGJKq0BJHBcsEqR1I5TtJk+eu6nIRZWOZO8VTMrR+yFDc9X2hiCPQqGd3ovdJqTKVCQ6dxrdXg==" saltValue="uaTbQm7Wkj8G+mCL6mVr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523</v>
      </c>
    </row>
  </sheetData>
  <sheetProtection algorithmName="SHA-512" hashValue="8kJJ04gg0TpkFzAWd2fwhuQgPW+d/frIhZOszkFZU45CQl5euxZF8yRqlwKgZXEGAB+3+ExmQPIz8ieBnRGRwA==" saltValue="CIqBW6JzDDWqT+gfg62Px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523</v>
      </c>
    </row>
  </sheetData>
  <sheetProtection algorithmName="SHA-512" hashValue="1rTd13fwTffzjwXWZr+mQKg++HZ1408GR+xVyc1x/nfMu9u+Rm+twIX6s2eyqiMqDe9GeWICS4+u8pPJ51AfGQ==" saltValue="xc8SsVlT99gDBsIAYGyp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574</v>
      </c>
      <c r="G2" s="157"/>
      <c r="H2" s="158"/>
    </row>
    <row r="3" spans="1:8" x14ac:dyDescent="0.15">
      <c r="A3" s="154" t="s">
        <v>567</v>
      </c>
      <c r="B3" s="159"/>
      <c r="C3" s="160"/>
      <c r="D3" s="161">
        <v>249385</v>
      </c>
      <c r="E3" s="162"/>
      <c r="F3" s="163">
        <v>47278</v>
      </c>
      <c r="G3" s="164"/>
      <c r="H3" s="165"/>
    </row>
    <row r="4" spans="1:8" x14ac:dyDescent="0.15">
      <c r="A4" s="166"/>
      <c r="B4" s="167"/>
      <c r="C4" s="168"/>
      <c r="D4" s="169">
        <v>44799</v>
      </c>
      <c r="E4" s="170"/>
      <c r="F4" s="171">
        <v>24096</v>
      </c>
      <c r="G4" s="172"/>
      <c r="H4" s="173"/>
    </row>
    <row r="5" spans="1:8" x14ac:dyDescent="0.15">
      <c r="A5" s="154" t="s">
        <v>569</v>
      </c>
      <c r="B5" s="159"/>
      <c r="C5" s="160"/>
      <c r="D5" s="161">
        <v>337708</v>
      </c>
      <c r="E5" s="162"/>
      <c r="F5" s="163">
        <v>44504</v>
      </c>
      <c r="G5" s="164"/>
      <c r="H5" s="165"/>
    </row>
    <row r="6" spans="1:8" x14ac:dyDescent="0.15">
      <c r="A6" s="166"/>
      <c r="B6" s="167"/>
      <c r="C6" s="168"/>
      <c r="D6" s="169">
        <v>50569</v>
      </c>
      <c r="E6" s="170"/>
      <c r="F6" s="171">
        <v>25876</v>
      </c>
      <c r="G6" s="172"/>
      <c r="H6" s="173"/>
    </row>
    <row r="7" spans="1:8" x14ac:dyDescent="0.15">
      <c r="A7" s="154" t="s">
        <v>570</v>
      </c>
      <c r="B7" s="159"/>
      <c r="C7" s="160"/>
      <c r="D7" s="161">
        <v>328607</v>
      </c>
      <c r="E7" s="162"/>
      <c r="F7" s="163">
        <v>47820</v>
      </c>
      <c r="G7" s="164"/>
      <c r="H7" s="165"/>
    </row>
    <row r="8" spans="1:8" x14ac:dyDescent="0.15">
      <c r="A8" s="166"/>
      <c r="B8" s="167"/>
      <c r="C8" s="168"/>
      <c r="D8" s="169">
        <v>60837</v>
      </c>
      <c r="E8" s="170"/>
      <c r="F8" s="171">
        <v>25855</v>
      </c>
      <c r="G8" s="172"/>
      <c r="H8" s="173"/>
    </row>
    <row r="9" spans="1:8" x14ac:dyDescent="0.15">
      <c r="A9" s="154" t="s">
        <v>571</v>
      </c>
      <c r="B9" s="159"/>
      <c r="C9" s="160"/>
      <c r="D9" s="161">
        <v>245298</v>
      </c>
      <c r="E9" s="162"/>
      <c r="F9" s="163">
        <v>41934</v>
      </c>
      <c r="G9" s="164"/>
      <c r="H9" s="165"/>
    </row>
    <row r="10" spans="1:8" x14ac:dyDescent="0.15">
      <c r="A10" s="166"/>
      <c r="B10" s="167"/>
      <c r="C10" s="168"/>
      <c r="D10" s="169">
        <v>62333</v>
      </c>
      <c r="E10" s="170"/>
      <c r="F10" s="171">
        <v>23352</v>
      </c>
      <c r="G10" s="172"/>
      <c r="H10" s="173"/>
    </row>
    <row r="11" spans="1:8" x14ac:dyDescent="0.15">
      <c r="A11" s="154" t="s">
        <v>572</v>
      </c>
      <c r="B11" s="159"/>
      <c r="C11" s="160"/>
      <c r="D11" s="161">
        <v>171725</v>
      </c>
      <c r="E11" s="162"/>
      <c r="F11" s="163">
        <v>45588</v>
      </c>
      <c r="G11" s="164"/>
      <c r="H11" s="165"/>
    </row>
    <row r="12" spans="1:8" x14ac:dyDescent="0.15">
      <c r="A12" s="166"/>
      <c r="B12" s="167"/>
      <c r="C12" s="174"/>
      <c r="D12" s="169">
        <v>38358</v>
      </c>
      <c r="E12" s="170"/>
      <c r="F12" s="171">
        <v>24150</v>
      </c>
      <c r="G12" s="172"/>
      <c r="H12" s="173"/>
    </row>
    <row r="13" spans="1:8" x14ac:dyDescent="0.15">
      <c r="A13" s="154"/>
      <c r="B13" s="159"/>
      <c r="C13" s="175"/>
      <c r="D13" s="176">
        <v>266545</v>
      </c>
      <c r="E13" s="177"/>
      <c r="F13" s="178">
        <v>45425</v>
      </c>
      <c r="G13" s="179"/>
      <c r="H13" s="165"/>
    </row>
    <row r="14" spans="1:8" x14ac:dyDescent="0.15">
      <c r="A14" s="166"/>
      <c r="B14" s="167"/>
      <c r="C14" s="168"/>
      <c r="D14" s="169">
        <v>51379</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13.4</v>
      </c>
      <c r="C19" s="180">
        <f>ROUND(VALUE(SUBSTITUTE(実質収支比率等に係る経年分析!G$48,"▲","-")),2)</f>
        <v>9.74</v>
      </c>
      <c r="D19" s="180">
        <f>ROUND(VALUE(SUBSTITUTE(実質収支比率等に係る経年分析!H$48,"▲","-")),2)</f>
        <v>18.239999999999998</v>
      </c>
      <c r="E19" s="180">
        <f>ROUND(VALUE(SUBSTITUTE(実質収支比率等に係る経年分析!I$48,"▲","-")),2)</f>
        <v>11.9</v>
      </c>
      <c r="F19" s="180">
        <f>ROUND(VALUE(SUBSTITUTE(実質収支比率等に係る経年分析!J$48,"▲","-")),2)</f>
        <v>11.17</v>
      </c>
    </row>
    <row r="20" spans="1:11" x14ac:dyDescent="0.15">
      <c r="A20" s="180" t="s">
        <v>55</v>
      </c>
      <c r="B20" s="180">
        <f>ROUND(VALUE(SUBSTITUTE(実質収支比率等に係る経年分析!F$47,"▲","-")),2)</f>
        <v>47.63</v>
      </c>
      <c r="C20" s="180">
        <f>ROUND(VALUE(SUBSTITUTE(実質収支比率等に係る経年分析!G$47,"▲","-")),2)</f>
        <v>43.24</v>
      </c>
      <c r="D20" s="180">
        <f>ROUND(VALUE(SUBSTITUTE(実質収支比率等に係る経年分析!H$47,"▲","-")),2)</f>
        <v>46.15</v>
      </c>
      <c r="E20" s="180">
        <f>ROUND(VALUE(SUBSTITUTE(実質収支比率等に係る経年分析!I$47,"▲","-")),2)</f>
        <v>37.4</v>
      </c>
      <c r="F20" s="180">
        <f>ROUND(VALUE(SUBSTITUTE(実質収支比率等に係る経年分析!J$47,"▲","-")),2)</f>
        <v>26.69</v>
      </c>
    </row>
    <row r="21" spans="1:11" x14ac:dyDescent="0.15">
      <c r="A21" s="180" t="s">
        <v>56</v>
      </c>
      <c r="B21" s="180">
        <f>IF(ISNUMBER(VALUE(SUBSTITUTE(実質収支比率等に係る経年分析!F$49,"▲","-"))),ROUND(VALUE(SUBSTITUTE(実質収支比率等に係る経年分析!F$49,"▲","-")),2),NA())</f>
        <v>-8.41</v>
      </c>
      <c r="C21" s="180">
        <f>IF(ISNUMBER(VALUE(SUBSTITUTE(実質収支比率等に係る経年分析!G$49,"▲","-"))),ROUND(VALUE(SUBSTITUTE(実質収支比率等に係る経年分析!G$49,"▲","-")),2),NA())</f>
        <v>-16.690000000000001</v>
      </c>
      <c r="D21" s="180">
        <f>IF(ISNUMBER(VALUE(SUBSTITUTE(実質収支比率等に係る経年分析!H$49,"▲","-"))),ROUND(VALUE(SUBSTITUTE(実質収支比率等に係る経年分析!H$49,"▲","-")),2),NA())</f>
        <v>7.51</v>
      </c>
      <c r="E21" s="180">
        <f>IF(ISNUMBER(VALUE(SUBSTITUTE(実質収支比率等に係る経年分析!I$49,"▲","-"))),ROUND(VALUE(SUBSTITUTE(実質収支比率等に係る経年分析!I$49,"▲","-")),2),NA())</f>
        <v>-22.71</v>
      </c>
      <c r="F21" s="180">
        <f>IF(ISNUMBER(VALUE(SUBSTITUTE(実質収支比率等に係る経年分析!J$49,"▲","-"))),ROUND(VALUE(SUBSTITUTE(実質収支比率等に係る経年分析!J$49,"▲","-")),2),NA())</f>
        <v>-20.83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名取市後期高齢者医療特別会計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名取市休日夜間急患センター特別会計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名取市被災市街地復興土地区画整理事業特別会計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5.56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1.25</v>
      </c>
    </row>
    <row r="32" spans="1:11" x14ac:dyDescent="0.15">
      <c r="A32" s="181" t="str">
        <f>IF(連結実質赤字比率に係る赤字・黒字の構成分析!C$38="",NA(),連結実質赤字比率に係る赤字・黒字の構成分析!C$38)</f>
        <v>名取市国民健康保険特別会計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2.71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3.68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4.1399999999999997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1.41</v>
      </c>
    </row>
    <row r="33" spans="1:16" x14ac:dyDescent="0.15">
      <c r="A33" s="181" t="str">
        <f>IF(連結実質赤字比率に係る赤字・黒字の構成分析!C$37="",NA(),連結実質赤字比率に係る赤字・黒字の構成分析!C$37)</f>
        <v>名取市介護保険特別会計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1.0900000000000001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1.82</v>
      </c>
    </row>
    <row r="34" spans="1:16" x14ac:dyDescent="0.15">
      <c r="A34" s="181" t="str">
        <f>IF(連結実質赤字比率に係る赤字・黒字の構成分析!C$36="",NA(),連結実質赤字比率に係る赤字・黒字の構成分析!C$36)</f>
        <v>名取市下水道事業等会計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6.27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7.31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9.2200000000000006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9.8000000000000007</v>
      </c>
    </row>
    <row r="36" spans="1:16" x14ac:dyDescent="0.15">
      <c r="A36" s="181" t="str">
        <f>IF(連結実質赤字比率に係る赤字・黒字の構成分析!C$34="",NA(),連結実質赤字比率に係る赤字・黒字の構成分析!C$34)</f>
        <v>名取市水道事業会計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25.93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27.04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3021</v>
      </c>
      <c r="E42" s="182"/>
      <c r="F42" s="182"/>
      <c r="G42" s="182">
        <f>'実質公債費比率（分子）の構造'!L$52</f>
        <v>3059</v>
      </c>
      <c r="H42" s="182"/>
      <c r="I42" s="182"/>
      <c r="J42" s="182">
        <f>'実質公債費比率（分子）の構造'!M$52</f>
        <v>3159</v>
      </c>
      <c r="K42" s="182"/>
      <c r="L42" s="182"/>
      <c r="M42" s="182">
        <f>'実質公債費比率（分子）の構造'!N$52</f>
        <v>3294</v>
      </c>
      <c r="N42" s="182"/>
      <c r="O42" s="182"/>
      <c r="P42" s="182">
        <f>'実質公債費比率（分子）の構造'!O$52</f>
        <v>3372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145</v>
      </c>
      <c r="C44" s="182"/>
      <c r="D44" s="182"/>
      <c r="E44" s="182">
        <f>'実質公債費比率（分子）の構造'!L$50</f>
        <v>143</v>
      </c>
      <c r="F44" s="182"/>
      <c r="G44" s="182"/>
      <c r="H44" s="182">
        <f>'実質公債費比率（分子）の構造'!M$50</f>
        <v>140</v>
      </c>
      <c r="I44" s="182"/>
      <c r="J44" s="182"/>
      <c r="K44" s="182">
        <f>'実質公債費比率（分子）の構造'!N$50</f>
        <v>138</v>
      </c>
      <c r="L44" s="182"/>
      <c r="M44" s="182"/>
      <c r="N44" s="182">
        <f>'実質公債費比率（分子）の構造'!O$50</f>
        <v>135</v>
      </c>
      <c r="O44" s="182"/>
      <c r="P44" s="182"/>
    </row>
    <row r="45" spans="1:16" x14ac:dyDescent="0.15">
      <c r="A45" s="182" t="s">
        <v>66</v>
      </c>
      <c r="B45" s="182" t="str">
        <f>'実質公債費比率（分子）の構造'!K$49</f>
        <v>-</v>
      </c>
      <c r="C45" s="182"/>
      <c r="D45" s="182"/>
      <c r="E45" s="182" t="str">
        <f>'実質公債費比率（分子）の構造'!L$49</f>
        <v>-</v>
      </c>
      <c r="F45" s="182"/>
      <c r="G45" s="182"/>
      <c r="H45" s="182">
        <f>'実質公債費比率（分子）の構造'!M$49</f>
        <v>6</v>
      </c>
      <c r="I45" s="182"/>
      <c r="J45" s="182"/>
      <c r="K45" s="182">
        <f>'実質公債費比率（分子）の構造'!N$49</f>
        <v>22</v>
      </c>
      <c r="L45" s="182"/>
      <c r="M45" s="182"/>
      <c r="N45" s="182">
        <f>'実質公債費比率（分子）の構造'!O$49</f>
        <v>15</v>
      </c>
      <c r="O45" s="182"/>
      <c r="P45" s="182"/>
    </row>
    <row r="46" spans="1:16" x14ac:dyDescent="0.15">
      <c r="A46" s="182" t="s">
        <v>67</v>
      </c>
      <c r="B46" s="182">
        <f>'実質公債費比率（分子）の構造'!K$48</f>
        <v>713</v>
      </c>
      <c r="C46" s="182"/>
      <c r="D46" s="182"/>
      <c r="E46" s="182">
        <f>'実質公債費比率（分子）の構造'!L$48</f>
        <v>618</v>
      </c>
      <c r="F46" s="182"/>
      <c r="G46" s="182"/>
      <c r="H46" s="182">
        <f>'実質公債費比率（分子）の構造'!M$48</f>
        <v>584</v>
      </c>
      <c r="I46" s="182"/>
      <c r="J46" s="182"/>
      <c r="K46" s="182">
        <f>'実質公債費比率（分子）の構造'!N$48</f>
        <v>548</v>
      </c>
      <c r="L46" s="182"/>
      <c r="M46" s="182"/>
      <c r="N46" s="182">
        <f>'実質公債費比率（分子）の構造'!O$48</f>
        <v>667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2954</v>
      </c>
      <c r="C49" s="182"/>
      <c r="D49" s="182"/>
      <c r="E49" s="182">
        <f>'実質公債費比率（分子）の構造'!L$45</f>
        <v>2724</v>
      </c>
      <c r="F49" s="182"/>
      <c r="G49" s="182"/>
      <c r="H49" s="182">
        <f>'実質公債費比率（分子）の構造'!M$45</f>
        <v>2759</v>
      </c>
      <c r="I49" s="182"/>
      <c r="J49" s="182"/>
      <c r="K49" s="182">
        <f>'実質公債費比率（分子）の構造'!N$45</f>
        <v>2994</v>
      </c>
      <c r="L49" s="182"/>
      <c r="M49" s="182"/>
      <c r="N49" s="182">
        <f>'実質公債費比率（分子）の構造'!O$45</f>
        <v>3022</v>
      </c>
      <c r="O49" s="182"/>
      <c r="P49" s="182"/>
    </row>
    <row r="50" spans="1:16" x14ac:dyDescent="0.15">
      <c r="A50" s="182" t="s">
        <v>71</v>
      </c>
      <c r="B50" s="182" t="e">
        <f>NA()</f>
        <v>#N/A</v>
      </c>
      <c r="C50" s="182">
        <f>IF(ISNUMBER('実質公債費比率（分子）の構造'!K$53),'実質公債費比率（分子）の構造'!K$53,NA())</f>
        <v>791</v>
      </c>
      <c r="D50" s="182" t="e">
        <f>NA()</f>
        <v>#N/A</v>
      </c>
      <c r="E50" s="182" t="e">
        <f>NA()</f>
        <v>#N/A</v>
      </c>
      <c r="F50" s="182">
        <f>IF(ISNUMBER('実質公債費比率（分子）の構造'!L$53),'実質公債費比率（分子）の構造'!L$53,NA())</f>
        <v>426</v>
      </c>
      <c r="G50" s="182" t="e">
        <f>NA()</f>
        <v>#N/A</v>
      </c>
      <c r="H50" s="182" t="e">
        <f>NA()</f>
        <v>#N/A</v>
      </c>
      <c r="I50" s="182">
        <f>IF(ISNUMBER('実質公債費比率（分子）の構造'!M$53),'実質公債費比率（分子）の構造'!M$53,NA())</f>
        <v>330</v>
      </c>
      <c r="J50" s="182" t="e">
        <f>NA()</f>
        <v>#N/A</v>
      </c>
      <c r="K50" s="182" t="e">
        <f>NA()</f>
        <v>#N/A</v>
      </c>
      <c r="L50" s="182">
        <f>IF(ISNUMBER('実質公債費比率（分子）の構造'!N$53),'実質公債費比率（分子）の構造'!N$53,NA())</f>
        <v>408</v>
      </c>
      <c r="M50" s="182" t="e">
        <f>NA()</f>
        <v>#N/A</v>
      </c>
      <c r="N50" s="182" t="e">
        <f>NA()</f>
        <v>#N/A</v>
      </c>
      <c r="O50" s="182">
        <f>IF(ISNUMBER('実質公債費比率（分子）の構造'!O$53),'実質公債費比率（分子）の構造'!O$53,NA())</f>
        <v>467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26440</v>
      </c>
      <c r="E56" s="181"/>
      <c r="F56" s="181"/>
      <c r="G56" s="181">
        <f>'将来負担比率（分子）の構造'!J$52</f>
        <v>25786</v>
      </c>
      <c r="H56" s="181"/>
      <c r="I56" s="181"/>
      <c r="J56" s="181">
        <f>'将来負担比率（分子）の構造'!K$52</f>
        <v>25239</v>
      </c>
      <c r="K56" s="181"/>
      <c r="L56" s="181"/>
      <c r="M56" s="181">
        <f>'将来負担比率（分子）の構造'!L$52</f>
        <v>24972</v>
      </c>
      <c r="N56" s="181"/>
      <c r="O56" s="181"/>
      <c r="P56" s="181">
        <f>'将来負担比率（分子）の構造'!M$52</f>
        <v>24225</v>
      </c>
    </row>
    <row r="57" spans="1:16" x14ac:dyDescent="0.15">
      <c r="A57" s="181" t="s">
        <v>42</v>
      </c>
      <c r="B57" s="181"/>
      <c r="C57" s="181"/>
      <c r="D57" s="181">
        <f>'将来負担比率（分子）の構造'!I$51</f>
        <v>4718</v>
      </c>
      <c r="E57" s="181"/>
      <c r="F57" s="181"/>
      <c r="G57" s="181">
        <f>'将来負担比率（分子）の構造'!J$51</f>
        <v>5127</v>
      </c>
      <c r="H57" s="181"/>
      <c r="I57" s="181"/>
      <c r="J57" s="181">
        <f>'将来負担比率（分子）の構造'!K$51</f>
        <v>5237</v>
      </c>
      <c r="K57" s="181"/>
      <c r="L57" s="181"/>
      <c r="M57" s="181">
        <f>'将来負担比率（分子）の構造'!L$51</f>
        <v>5409</v>
      </c>
      <c r="N57" s="181"/>
      <c r="O57" s="181"/>
      <c r="P57" s="181">
        <f>'将来負担比率（分子）の構造'!M$51</f>
        <v>5250</v>
      </c>
    </row>
    <row r="58" spans="1:16" x14ac:dyDescent="0.15">
      <c r="A58" s="181" t="s">
        <v>41</v>
      </c>
      <c r="B58" s="181"/>
      <c r="C58" s="181"/>
      <c r="D58" s="181">
        <f>'将来負担比率（分子）の構造'!I$50</f>
        <v>13295</v>
      </c>
      <c r="E58" s="181"/>
      <c r="F58" s="181"/>
      <c r="G58" s="181">
        <f>'将来負担比率（分子）の構造'!J$50</f>
        <v>13341</v>
      </c>
      <c r="H58" s="181"/>
      <c r="I58" s="181"/>
      <c r="J58" s="181">
        <f>'将来負担比率（分子）の構造'!K$50</f>
        <v>14320</v>
      </c>
      <c r="K58" s="181"/>
      <c r="L58" s="181"/>
      <c r="M58" s="181">
        <f>'将来負担比率（分子）の構造'!L$50</f>
        <v>12860</v>
      </c>
      <c r="N58" s="181"/>
      <c r="O58" s="181"/>
      <c r="P58" s="181">
        <f>'将来負担比率（分子）の構造'!M$50</f>
        <v>11745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v>
      </c>
      <c r="C61" s="181"/>
      <c r="D61" s="181"/>
      <c r="E61" s="181">
        <f>'将来負担比率（分子）の構造'!J$46</f>
        <v>6</v>
      </c>
      <c r="F61" s="181"/>
      <c r="G61" s="181"/>
      <c r="H61" s="181">
        <f>'将来負担比率（分子）の構造'!K$46</f>
        <v>12</v>
      </c>
      <c r="I61" s="181"/>
      <c r="J61" s="181"/>
      <c r="K61" s="181">
        <f>'将来負担比率（分子）の構造'!L$46</f>
        <v>6</v>
      </c>
      <c r="L61" s="181"/>
      <c r="M61" s="181"/>
      <c r="N61" s="181">
        <f>'将来負担比率（分子）の構造'!M$46</f>
        <v>11</v>
      </c>
      <c r="O61" s="181"/>
      <c r="P61" s="181"/>
    </row>
    <row r="62" spans="1:16" x14ac:dyDescent="0.15">
      <c r="A62" s="181" t="s">
        <v>35</v>
      </c>
      <c r="B62" s="181">
        <f>'将来負担比率（分子）の構造'!I$45</f>
        <v>2354</v>
      </c>
      <c r="C62" s="181"/>
      <c r="D62" s="181"/>
      <c r="E62" s="181">
        <f>'将来負担比率（分子）の構造'!J$45</f>
        <v>2312</v>
      </c>
      <c r="F62" s="181"/>
      <c r="G62" s="181"/>
      <c r="H62" s="181">
        <f>'将来負担比率（分子）の構造'!K$45</f>
        <v>2334</v>
      </c>
      <c r="I62" s="181"/>
      <c r="J62" s="181"/>
      <c r="K62" s="181">
        <f>'将来負担比率（分子）の構造'!L$45</f>
        <v>2481</v>
      </c>
      <c r="L62" s="181"/>
      <c r="M62" s="181"/>
      <c r="N62" s="181">
        <f>'将来負担比率（分子）の構造'!M$45</f>
        <v>2752</v>
      </c>
      <c r="O62" s="181"/>
      <c r="P62" s="181"/>
    </row>
    <row r="63" spans="1:16" x14ac:dyDescent="0.15">
      <c r="A63" s="181" t="s">
        <v>34</v>
      </c>
      <c r="B63" s="181">
        <f>'将来負担比率（分子）の構造'!I$44</f>
        <v>178</v>
      </c>
      <c r="C63" s="181"/>
      <c r="D63" s="181"/>
      <c r="E63" s="181">
        <f>'将来負担比率（分子）の構造'!J$44</f>
        <v>169</v>
      </c>
      <c r="F63" s="181"/>
      <c r="G63" s="181"/>
      <c r="H63" s="181">
        <f>'将来負担比率（分子）の構造'!K$44</f>
        <v>175</v>
      </c>
      <c r="I63" s="181"/>
      <c r="J63" s="181"/>
      <c r="K63" s="181">
        <f>'将来負担比率（分子）の構造'!L$44</f>
        <v>166</v>
      </c>
      <c r="L63" s="181"/>
      <c r="M63" s="181"/>
      <c r="N63" s="181">
        <f>'将来負担比率（分子）の構造'!M$44</f>
        <v>152</v>
      </c>
      <c r="O63" s="181"/>
      <c r="P63" s="181"/>
    </row>
    <row r="64" spans="1:16" x14ac:dyDescent="0.15">
      <c r="A64" s="181" t="s">
        <v>33</v>
      </c>
      <c r="B64" s="181">
        <f>'将来負担比率（分子）の構造'!I$43</f>
        <v>6239</v>
      </c>
      <c r="C64" s="181"/>
      <c r="D64" s="181"/>
      <c r="E64" s="181">
        <f>'将来負担比率（分子）の構造'!J$43</f>
        <v>8914</v>
      </c>
      <c r="F64" s="181"/>
      <c r="G64" s="181"/>
      <c r="H64" s="181">
        <f>'将来負担比率（分子）の構造'!K$43</f>
        <v>8527</v>
      </c>
      <c r="I64" s="181"/>
      <c r="J64" s="181"/>
      <c r="K64" s="181">
        <f>'将来負担比率（分子）の構造'!L$43</f>
        <v>7569</v>
      </c>
      <c r="L64" s="181"/>
      <c r="M64" s="181"/>
      <c r="N64" s="181">
        <f>'将来負担比率（分子）の構造'!M$43</f>
        <v>6623</v>
      </c>
      <c r="O64" s="181"/>
      <c r="P64" s="181"/>
    </row>
    <row r="65" spans="1:16" x14ac:dyDescent="0.15">
      <c r="A65" s="181" t="s">
        <v>32</v>
      </c>
      <c r="B65" s="181">
        <f>'将来負担比率（分子）の構造'!I$42</f>
        <v>1097</v>
      </c>
      <c r="C65" s="181"/>
      <c r="D65" s="181"/>
      <c r="E65" s="181">
        <f>'将来負担比率（分子）の構造'!J$42</f>
        <v>977</v>
      </c>
      <c r="F65" s="181"/>
      <c r="G65" s="181"/>
      <c r="H65" s="181">
        <f>'将来負担比率（分子）の構造'!K$42</f>
        <v>842</v>
      </c>
      <c r="I65" s="181"/>
      <c r="J65" s="181"/>
      <c r="K65" s="181">
        <f>'将来負担比率（分子）の構造'!L$42</f>
        <v>722</v>
      </c>
      <c r="L65" s="181"/>
      <c r="M65" s="181"/>
      <c r="N65" s="181">
        <f>'将来負担比率（分子）の構造'!M$42</f>
        <v>602</v>
      </c>
      <c r="O65" s="181"/>
      <c r="P65" s="181"/>
    </row>
    <row r="66" spans="1:16" x14ac:dyDescent="0.15">
      <c r="A66" s="181" t="s">
        <v>31</v>
      </c>
      <c r="B66" s="181">
        <f>'将来負担比率（分子）の構造'!I$41</f>
        <v>27765</v>
      </c>
      <c r="C66" s="181"/>
      <c r="D66" s="181"/>
      <c r="E66" s="181">
        <f>'将来負担比率（分子）の構造'!J$41</f>
        <v>28302</v>
      </c>
      <c r="F66" s="181"/>
      <c r="G66" s="181"/>
      <c r="H66" s="181">
        <f>'将来負担比率（分子）の構造'!K$41</f>
        <v>29618</v>
      </c>
      <c r="I66" s="181"/>
      <c r="J66" s="181"/>
      <c r="K66" s="181">
        <f>'将来負担比率（分子）の構造'!L$41</f>
        <v>30341</v>
      </c>
      <c r="L66" s="181"/>
      <c r="M66" s="181"/>
      <c r="N66" s="181">
        <f>'将来負担比率（分子）の構造'!M$41</f>
        <v>29550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7185</v>
      </c>
      <c r="C72" s="185">
        <f>基金残高に係る経年分析!G55</f>
        <v>5901</v>
      </c>
      <c r="D72" s="185">
        <f>基金残高に係る経年分析!H55</f>
        <v>4219</v>
      </c>
    </row>
    <row r="73" spans="1:16" x14ac:dyDescent="0.15">
      <c r="A73" s="184" t="s">
        <v>78</v>
      </c>
      <c r="B73" s="185">
        <f>基金残高に係る経年分析!F56</f>
        <v>1463</v>
      </c>
      <c r="C73" s="185">
        <f>基金残高に係る経年分析!G56</f>
        <v>1201</v>
      </c>
      <c r="D73" s="185">
        <f>基金残高に係る経年分析!H56</f>
        <v>1301</v>
      </c>
    </row>
    <row r="74" spans="1:16" x14ac:dyDescent="0.15">
      <c r="A74" s="184" t="s">
        <v>79</v>
      </c>
      <c r="B74" s="185">
        <f>基金残高に係る経年分析!F57</f>
        <v>14672</v>
      </c>
      <c r="C74" s="185">
        <f>基金残高に係る経年分析!G57</f>
        <v>10370</v>
      </c>
      <c r="D74" s="185">
        <f>基金残高に係る経年分析!H57</f>
        <v>7788</v>
      </c>
    </row>
  </sheetData>
  <sheetProtection algorithmName="SHA-512" hashValue="f2/3UVSugqsEEjJTUNc47m0tZgbVwvzCghB/EmCIaVs5dAUCunZPMvEf0/+S4YmmES3XlASFHVR6hzCWe6z6PA==" saltValue="mrY3GIxtBrsSQq6y2NsY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224</v>
      </c>
      <c r="C5" s="632"/>
      <c r="D5" s="632"/>
      <c r="E5" s="632"/>
      <c r="F5" s="632"/>
      <c r="G5" s="632"/>
      <c r="H5" s="632"/>
      <c r="I5" s="632"/>
      <c r="J5" s="632"/>
      <c r="K5" s="632"/>
      <c r="L5" s="632"/>
      <c r="M5" s="632"/>
      <c r="N5" s="632"/>
      <c r="O5" s="632"/>
      <c r="P5" s="632"/>
      <c r="Q5" s="633"/>
      <c r="R5" s="634">
        <v>11869976</v>
      </c>
      <c r="S5" s="635"/>
      <c r="T5" s="635"/>
      <c r="U5" s="635"/>
      <c r="V5" s="635"/>
      <c r="W5" s="635"/>
      <c r="X5" s="635"/>
      <c r="Y5" s="636"/>
      <c r="Z5" s="637">
        <v>22.9</v>
      </c>
      <c r="AA5" s="637"/>
      <c r="AB5" s="637"/>
      <c r="AC5" s="637"/>
      <c r="AD5" s="638">
        <v>11028770</v>
      </c>
      <c r="AE5" s="638"/>
      <c r="AF5" s="638"/>
      <c r="AG5" s="638"/>
      <c r="AH5" s="638"/>
      <c r="AI5" s="638"/>
      <c r="AJ5" s="638"/>
      <c r="AK5" s="638"/>
      <c r="AL5" s="639">
        <v>72.900000000000006</v>
      </c>
      <c r="AM5" s="640"/>
      <c r="AN5" s="640"/>
      <c r="AO5" s="641"/>
      <c r="AP5" s="631" t="s">
        <v>225</v>
      </c>
      <c r="AQ5" s="632"/>
      <c r="AR5" s="632"/>
      <c r="AS5" s="632"/>
      <c r="AT5" s="632"/>
      <c r="AU5" s="632"/>
      <c r="AV5" s="632"/>
      <c r="AW5" s="632"/>
      <c r="AX5" s="632"/>
      <c r="AY5" s="632"/>
      <c r="AZ5" s="632"/>
      <c r="BA5" s="632"/>
      <c r="BB5" s="632"/>
      <c r="BC5" s="632"/>
      <c r="BD5" s="632"/>
      <c r="BE5" s="632"/>
      <c r="BF5" s="633"/>
      <c r="BG5" s="645">
        <v>11024923</v>
      </c>
      <c r="BH5" s="646"/>
      <c r="BI5" s="646"/>
      <c r="BJ5" s="646"/>
      <c r="BK5" s="646"/>
      <c r="BL5" s="646"/>
      <c r="BM5" s="646"/>
      <c r="BN5" s="647"/>
      <c r="BO5" s="648">
        <v>92.9</v>
      </c>
      <c r="BP5" s="648"/>
      <c r="BQ5" s="648"/>
      <c r="BR5" s="648"/>
      <c r="BS5" s="649">
        <v>121489</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218</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15">
      <c r="B6" s="642" t="s">
        <v>229</v>
      </c>
      <c r="C6" s="643"/>
      <c r="D6" s="643"/>
      <c r="E6" s="643"/>
      <c r="F6" s="643"/>
      <c r="G6" s="643"/>
      <c r="H6" s="643"/>
      <c r="I6" s="643"/>
      <c r="J6" s="643"/>
      <c r="K6" s="643"/>
      <c r="L6" s="643"/>
      <c r="M6" s="643"/>
      <c r="N6" s="643"/>
      <c r="O6" s="643"/>
      <c r="P6" s="643"/>
      <c r="Q6" s="644"/>
      <c r="R6" s="645">
        <v>290979</v>
      </c>
      <c r="S6" s="646"/>
      <c r="T6" s="646"/>
      <c r="U6" s="646"/>
      <c r="V6" s="646"/>
      <c r="W6" s="646"/>
      <c r="X6" s="646"/>
      <c r="Y6" s="647"/>
      <c r="Z6" s="648">
        <v>0.6</v>
      </c>
      <c r="AA6" s="648"/>
      <c r="AB6" s="648"/>
      <c r="AC6" s="648"/>
      <c r="AD6" s="649">
        <v>290979</v>
      </c>
      <c r="AE6" s="649"/>
      <c r="AF6" s="649"/>
      <c r="AG6" s="649"/>
      <c r="AH6" s="649"/>
      <c r="AI6" s="649"/>
      <c r="AJ6" s="649"/>
      <c r="AK6" s="649"/>
      <c r="AL6" s="650">
        <v>1.9</v>
      </c>
      <c r="AM6" s="651"/>
      <c r="AN6" s="651"/>
      <c r="AO6" s="652"/>
      <c r="AP6" s="642" t="s">
        <v>230</v>
      </c>
      <c r="AQ6" s="643"/>
      <c r="AR6" s="643"/>
      <c r="AS6" s="643"/>
      <c r="AT6" s="643"/>
      <c r="AU6" s="643"/>
      <c r="AV6" s="643"/>
      <c r="AW6" s="643"/>
      <c r="AX6" s="643"/>
      <c r="AY6" s="643"/>
      <c r="AZ6" s="643"/>
      <c r="BA6" s="643"/>
      <c r="BB6" s="643"/>
      <c r="BC6" s="643"/>
      <c r="BD6" s="643"/>
      <c r="BE6" s="643"/>
      <c r="BF6" s="644"/>
      <c r="BG6" s="645">
        <v>11024923</v>
      </c>
      <c r="BH6" s="646"/>
      <c r="BI6" s="646"/>
      <c r="BJ6" s="646"/>
      <c r="BK6" s="646"/>
      <c r="BL6" s="646"/>
      <c r="BM6" s="646"/>
      <c r="BN6" s="647"/>
      <c r="BO6" s="648">
        <v>92.9</v>
      </c>
      <c r="BP6" s="648"/>
      <c r="BQ6" s="648"/>
      <c r="BR6" s="648"/>
      <c r="BS6" s="649">
        <v>121489</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222918</v>
      </c>
      <c r="CS6" s="646"/>
      <c r="CT6" s="646"/>
      <c r="CU6" s="646"/>
      <c r="CV6" s="646"/>
      <c r="CW6" s="646"/>
      <c r="CX6" s="646"/>
      <c r="CY6" s="647"/>
      <c r="CZ6" s="639">
        <v>0.5</v>
      </c>
      <c r="DA6" s="640"/>
      <c r="DB6" s="640"/>
      <c r="DC6" s="659"/>
      <c r="DD6" s="654" t="s">
        <v>129</v>
      </c>
      <c r="DE6" s="646"/>
      <c r="DF6" s="646"/>
      <c r="DG6" s="646"/>
      <c r="DH6" s="646"/>
      <c r="DI6" s="646"/>
      <c r="DJ6" s="646"/>
      <c r="DK6" s="646"/>
      <c r="DL6" s="646"/>
      <c r="DM6" s="646"/>
      <c r="DN6" s="646"/>
      <c r="DO6" s="646"/>
      <c r="DP6" s="647"/>
      <c r="DQ6" s="654">
        <v>222918</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5999</v>
      </c>
      <c r="S7" s="646"/>
      <c r="T7" s="646"/>
      <c r="U7" s="646"/>
      <c r="V7" s="646"/>
      <c r="W7" s="646"/>
      <c r="X7" s="646"/>
      <c r="Y7" s="647"/>
      <c r="Z7" s="648">
        <v>0</v>
      </c>
      <c r="AA7" s="648"/>
      <c r="AB7" s="648"/>
      <c r="AC7" s="648"/>
      <c r="AD7" s="649">
        <v>5999</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5198968</v>
      </c>
      <c r="BH7" s="646"/>
      <c r="BI7" s="646"/>
      <c r="BJ7" s="646"/>
      <c r="BK7" s="646"/>
      <c r="BL7" s="646"/>
      <c r="BM7" s="646"/>
      <c r="BN7" s="647"/>
      <c r="BO7" s="648">
        <v>43.8</v>
      </c>
      <c r="BP7" s="648"/>
      <c r="BQ7" s="648"/>
      <c r="BR7" s="648"/>
      <c r="BS7" s="649">
        <v>121489</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5202120</v>
      </c>
      <c r="CS7" s="646"/>
      <c r="CT7" s="646"/>
      <c r="CU7" s="646"/>
      <c r="CV7" s="646"/>
      <c r="CW7" s="646"/>
      <c r="CX7" s="646"/>
      <c r="CY7" s="647"/>
      <c r="CZ7" s="648">
        <v>11.6</v>
      </c>
      <c r="DA7" s="648"/>
      <c r="DB7" s="648"/>
      <c r="DC7" s="648"/>
      <c r="DD7" s="654">
        <v>206413</v>
      </c>
      <c r="DE7" s="646"/>
      <c r="DF7" s="646"/>
      <c r="DG7" s="646"/>
      <c r="DH7" s="646"/>
      <c r="DI7" s="646"/>
      <c r="DJ7" s="646"/>
      <c r="DK7" s="646"/>
      <c r="DL7" s="646"/>
      <c r="DM7" s="646"/>
      <c r="DN7" s="646"/>
      <c r="DO7" s="646"/>
      <c r="DP7" s="647"/>
      <c r="DQ7" s="654">
        <v>3899332</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28868</v>
      </c>
      <c r="S8" s="646"/>
      <c r="T8" s="646"/>
      <c r="U8" s="646"/>
      <c r="V8" s="646"/>
      <c r="W8" s="646"/>
      <c r="X8" s="646"/>
      <c r="Y8" s="647"/>
      <c r="Z8" s="648">
        <v>0.1</v>
      </c>
      <c r="AA8" s="648"/>
      <c r="AB8" s="648"/>
      <c r="AC8" s="648"/>
      <c r="AD8" s="649">
        <v>28868</v>
      </c>
      <c r="AE8" s="649"/>
      <c r="AF8" s="649"/>
      <c r="AG8" s="649"/>
      <c r="AH8" s="649"/>
      <c r="AI8" s="649"/>
      <c r="AJ8" s="649"/>
      <c r="AK8" s="649"/>
      <c r="AL8" s="650">
        <v>0.2</v>
      </c>
      <c r="AM8" s="651"/>
      <c r="AN8" s="651"/>
      <c r="AO8" s="652"/>
      <c r="AP8" s="642" t="s">
        <v>236</v>
      </c>
      <c r="AQ8" s="643"/>
      <c r="AR8" s="643"/>
      <c r="AS8" s="643"/>
      <c r="AT8" s="643"/>
      <c r="AU8" s="643"/>
      <c r="AV8" s="643"/>
      <c r="AW8" s="643"/>
      <c r="AX8" s="643"/>
      <c r="AY8" s="643"/>
      <c r="AZ8" s="643"/>
      <c r="BA8" s="643"/>
      <c r="BB8" s="643"/>
      <c r="BC8" s="643"/>
      <c r="BD8" s="643"/>
      <c r="BE8" s="643"/>
      <c r="BF8" s="644"/>
      <c r="BG8" s="645">
        <v>136006</v>
      </c>
      <c r="BH8" s="646"/>
      <c r="BI8" s="646"/>
      <c r="BJ8" s="646"/>
      <c r="BK8" s="646"/>
      <c r="BL8" s="646"/>
      <c r="BM8" s="646"/>
      <c r="BN8" s="647"/>
      <c r="BO8" s="648">
        <v>1.1000000000000001</v>
      </c>
      <c r="BP8" s="648"/>
      <c r="BQ8" s="648"/>
      <c r="BR8" s="648"/>
      <c r="BS8" s="654" t="s">
        <v>138</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10283248</v>
      </c>
      <c r="CS8" s="646"/>
      <c r="CT8" s="646"/>
      <c r="CU8" s="646"/>
      <c r="CV8" s="646"/>
      <c r="CW8" s="646"/>
      <c r="CX8" s="646"/>
      <c r="CY8" s="647"/>
      <c r="CZ8" s="648">
        <v>23</v>
      </c>
      <c r="DA8" s="648"/>
      <c r="DB8" s="648"/>
      <c r="DC8" s="648"/>
      <c r="DD8" s="654">
        <v>233272</v>
      </c>
      <c r="DE8" s="646"/>
      <c r="DF8" s="646"/>
      <c r="DG8" s="646"/>
      <c r="DH8" s="646"/>
      <c r="DI8" s="646"/>
      <c r="DJ8" s="646"/>
      <c r="DK8" s="646"/>
      <c r="DL8" s="646"/>
      <c r="DM8" s="646"/>
      <c r="DN8" s="646"/>
      <c r="DO8" s="646"/>
      <c r="DP8" s="647"/>
      <c r="DQ8" s="654">
        <v>4778031</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17700</v>
      </c>
      <c r="S9" s="646"/>
      <c r="T9" s="646"/>
      <c r="U9" s="646"/>
      <c r="V9" s="646"/>
      <c r="W9" s="646"/>
      <c r="X9" s="646"/>
      <c r="Y9" s="647"/>
      <c r="Z9" s="648">
        <v>0</v>
      </c>
      <c r="AA9" s="648"/>
      <c r="AB9" s="648"/>
      <c r="AC9" s="648"/>
      <c r="AD9" s="649">
        <v>17700</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4137750</v>
      </c>
      <c r="BH9" s="646"/>
      <c r="BI9" s="646"/>
      <c r="BJ9" s="646"/>
      <c r="BK9" s="646"/>
      <c r="BL9" s="646"/>
      <c r="BM9" s="646"/>
      <c r="BN9" s="647"/>
      <c r="BO9" s="648">
        <v>34.9</v>
      </c>
      <c r="BP9" s="648"/>
      <c r="BQ9" s="648"/>
      <c r="BR9" s="648"/>
      <c r="BS9" s="654" t="s">
        <v>240</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2133229</v>
      </c>
      <c r="CS9" s="646"/>
      <c r="CT9" s="646"/>
      <c r="CU9" s="646"/>
      <c r="CV9" s="646"/>
      <c r="CW9" s="646"/>
      <c r="CX9" s="646"/>
      <c r="CY9" s="647"/>
      <c r="CZ9" s="648">
        <v>4.8</v>
      </c>
      <c r="DA9" s="648"/>
      <c r="DB9" s="648"/>
      <c r="DC9" s="648"/>
      <c r="DD9" s="654">
        <v>63230</v>
      </c>
      <c r="DE9" s="646"/>
      <c r="DF9" s="646"/>
      <c r="DG9" s="646"/>
      <c r="DH9" s="646"/>
      <c r="DI9" s="646"/>
      <c r="DJ9" s="646"/>
      <c r="DK9" s="646"/>
      <c r="DL9" s="646"/>
      <c r="DM9" s="646"/>
      <c r="DN9" s="646"/>
      <c r="DO9" s="646"/>
      <c r="DP9" s="647"/>
      <c r="DQ9" s="654">
        <v>1897301</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129</v>
      </c>
      <c r="S10" s="646"/>
      <c r="T10" s="646"/>
      <c r="U10" s="646"/>
      <c r="V10" s="646"/>
      <c r="W10" s="646"/>
      <c r="X10" s="646"/>
      <c r="Y10" s="647"/>
      <c r="Z10" s="648" t="s">
        <v>240</v>
      </c>
      <c r="AA10" s="648"/>
      <c r="AB10" s="648"/>
      <c r="AC10" s="648"/>
      <c r="AD10" s="649" t="s">
        <v>129</v>
      </c>
      <c r="AE10" s="649"/>
      <c r="AF10" s="649"/>
      <c r="AG10" s="649"/>
      <c r="AH10" s="649"/>
      <c r="AI10" s="649"/>
      <c r="AJ10" s="649"/>
      <c r="AK10" s="649"/>
      <c r="AL10" s="650" t="s">
        <v>129</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311819</v>
      </c>
      <c r="BH10" s="646"/>
      <c r="BI10" s="646"/>
      <c r="BJ10" s="646"/>
      <c r="BK10" s="646"/>
      <c r="BL10" s="646"/>
      <c r="BM10" s="646"/>
      <c r="BN10" s="647"/>
      <c r="BO10" s="648">
        <v>2.6</v>
      </c>
      <c r="BP10" s="648"/>
      <c r="BQ10" s="648"/>
      <c r="BR10" s="648"/>
      <c r="BS10" s="654" t="s">
        <v>240</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27384</v>
      </c>
      <c r="CS10" s="646"/>
      <c r="CT10" s="646"/>
      <c r="CU10" s="646"/>
      <c r="CV10" s="646"/>
      <c r="CW10" s="646"/>
      <c r="CX10" s="646"/>
      <c r="CY10" s="647"/>
      <c r="CZ10" s="648">
        <v>0.1</v>
      </c>
      <c r="DA10" s="648"/>
      <c r="DB10" s="648"/>
      <c r="DC10" s="648"/>
      <c r="DD10" s="654" t="s">
        <v>129</v>
      </c>
      <c r="DE10" s="646"/>
      <c r="DF10" s="646"/>
      <c r="DG10" s="646"/>
      <c r="DH10" s="646"/>
      <c r="DI10" s="646"/>
      <c r="DJ10" s="646"/>
      <c r="DK10" s="646"/>
      <c r="DL10" s="646"/>
      <c r="DM10" s="646"/>
      <c r="DN10" s="646"/>
      <c r="DO10" s="646"/>
      <c r="DP10" s="647"/>
      <c r="DQ10" s="654">
        <v>17384</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1347491</v>
      </c>
      <c r="S11" s="646"/>
      <c r="T11" s="646"/>
      <c r="U11" s="646"/>
      <c r="V11" s="646"/>
      <c r="W11" s="646"/>
      <c r="X11" s="646"/>
      <c r="Y11" s="647"/>
      <c r="Z11" s="650">
        <v>2.6</v>
      </c>
      <c r="AA11" s="651"/>
      <c r="AB11" s="651"/>
      <c r="AC11" s="663"/>
      <c r="AD11" s="654">
        <v>1347491</v>
      </c>
      <c r="AE11" s="646"/>
      <c r="AF11" s="646"/>
      <c r="AG11" s="646"/>
      <c r="AH11" s="646"/>
      <c r="AI11" s="646"/>
      <c r="AJ11" s="646"/>
      <c r="AK11" s="647"/>
      <c r="AL11" s="650">
        <v>8.9</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613393</v>
      </c>
      <c r="BH11" s="646"/>
      <c r="BI11" s="646"/>
      <c r="BJ11" s="646"/>
      <c r="BK11" s="646"/>
      <c r="BL11" s="646"/>
      <c r="BM11" s="646"/>
      <c r="BN11" s="647"/>
      <c r="BO11" s="648">
        <v>5.2</v>
      </c>
      <c r="BP11" s="648"/>
      <c r="BQ11" s="648"/>
      <c r="BR11" s="648"/>
      <c r="BS11" s="654">
        <v>121489</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675838</v>
      </c>
      <c r="CS11" s="646"/>
      <c r="CT11" s="646"/>
      <c r="CU11" s="646"/>
      <c r="CV11" s="646"/>
      <c r="CW11" s="646"/>
      <c r="CX11" s="646"/>
      <c r="CY11" s="647"/>
      <c r="CZ11" s="648">
        <v>1.5</v>
      </c>
      <c r="DA11" s="648"/>
      <c r="DB11" s="648"/>
      <c r="DC11" s="648"/>
      <c r="DD11" s="654">
        <v>174455</v>
      </c>
      <c r="DE11" s="646"/>
      <c r="DF11" s="646"/>
      <c r="DG11" s="646"/>
      <c r="DH11" s="646"/>
      <c r="DI11" s="646"/>
      <c r="DJ11" s="646"/>
      <c r="DK11" s="646"/>
      <c r="DL11" s="646"/>
      <c r="DM11" s="646"/>
      <c r="DN11" s="646"/>
      <c r="DO11" s="646"/>
      <c r="DP11" s="647"/>
      <c r="DQ11" s="654">
        <v>455906</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v>41722</v>
      </c>
      <c r="S12" s="646"/>
      <c r="T12" s="646"/>
      <c r="U12" s="646"/>
      <c r="V12" s="646"/>
      <c r="W12" s="646"/>
      <c r="X12" s="646"/>
      <c r="Y12" s="647"/>
      <c r="Z12" s="648">
        <v>0.1</v>
      </c>
      <c r="AA12" s="648"/>
      <c r="AB12" s="648"/>
      <c r="AC12" s="648"/>
      <c r="AD12" s="649">
        <v>41722</v>
      </c>
      <c r="AE12" s="649"/>
      <c r="AF12" s="649"/>
      <c r="AG12" s="649"/>
      <c r="AH12" s="649"/>
      <c r="AI12" s="649"/>
      <c r="AJ12" s="649"/>
      <c r="AK12" s="649"/>
      <c r="AL12" s="650">
        <v>0.3</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5091904</v>
      </c>
      <c r="BH12" s="646"/>
      <c r="BI12" s="646"/>
      <c r="BJ12" s="646"/>
      <c r="BK12" s="646"/>
      <c r="BL12" s="646"/>
      <c r="BM12" s="646"/>
      <c r="BN12" s="647"/>
      <c r="BO12" s="648">
        <v>42.9</v>
      </c>
      <c r="BP12" s="648"/>
      <c r="BQ12" s="648"/>
      <c r="BR12" s="648"/>
      <c r="BS12" s="654" t="s">
        <v>138</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1278063</v>
      </c>
      <c r="CS12" s="646"/>
      <c r="CT12" s="646"/>
      <c r="CU12" s="646"/>
      <c r="CV12" s="646"/>
      <c r="CW12" s="646"/>
      <c r="CX12" s="646"/>
      <c r="CY12" s="647"/>
      <c r="CZ12" s="648">
        <v>2.9</v>
      </c>
      <c r="DA12" s="648"/>
      <c r="DB12" s="648"/>
      <c r="DC12" s="648"/>
      <c r="DD12" s="654">
        <v>181256</v>
      </c>
      <c r="DE12" s="646"/>
      <c r="DF12" s="646"/>
      <c r="DG12" s="646"/>
      <c r="DH12" s="646"/>
      <c r="DI12" s="646"/>
      <c r="DJ12" s="646"/>
      <c r="DK12" s="646"/>
      <c r="DL12" s="646"/>
      <c r="DM12" s="646"/>
      <c r="DN12" s="646"/>
      <c r="DO12" s="646"/>
      <c r="DP12" s="647"/>
      <c r="DQ12" s="654">
        <v>758465</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129</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4946415</v>
      </c>
      <c r="BH13" s="646"/>
      <c r="BI13" s="646"/>
      <c r="BJ13" s="646"/>
      <c r="BK13" s="646"/>
      <c r="BL13" s="646"/>
      <c r="BM13" s="646"/>
      <c r="BN13" s="647"/>
      <c r="BO13" s="648">
        <v>41.7</v>
      </c>
      <c r="BP13" s="648"/>
      <c r="BQ13" s="648"/>
      <c r="BR13" s="648"/>
      <c r="BS13" s="654" t="s">
        <v>129</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15483117</v>
      </c>
      <c r="CS13" s="646"/>
      <c r="CT13" s="646"/>
      <c r="CU13" s="646"/>
      <c r="CV13" s="646"/>
      <c r="CW13" s="646"/>
      <c r="CX13" s="646"/>
      <c r="CY13" s="647"/>
      <c r="CZ13" s="648">
        <v>34.700000000000003</v>
      </c>
      <c r="DA13" s="648"/>
      <c r="DB13" s="648"/>
      <c r="DC13" s="648"/>
      <c r="DD13" s="654">
        <v>12060957</v>
      </c>
      <c r="DE13" s="646"/>
      <c r="DF13" s="646"/>
      <c r="DG13" s="646"/>
      <c r="DH13" s="646"/>
      <c r="DI13" s="646"/>
      <c r="DJ13" s="646"/>
      <c r="DK13" s="646"/>
      <c r="DL13" s="646"/>
      <c r="DM13" s="646"/>
      <c r="DN13" s="646"/>
      <c r="DO13" s="646"/>
      <c r="DP13" s="647"/>
      <c r="DQ13" s="654">
        <v>3102976</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37417</v>
      </c>
      <c r="S14" s="646"/>
      <c r="T14" s="646"/>
      <c r="U14" s="646"/>
      <c r="V14" s="646"/>
      <c r="W14" s="646"/>
      <c r="X14" s="646"/>
      <c r="Y14" s="647"/>
      <c r="Z14" s="648">
        <v>0.1</v>
      </c>
      <c r="AA14" s="648"/>
      <c r="AB14" s="648"/>
      <c r="AC14" s="648"/>
      <c r="AD14" s="649">
        <v>37417</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192563</v>
      </c>
      <c r="BH14" s="646"/>
      <c r="BI14" s="646"/>
      <c r="BJ14" s="646"/>
      <c r="BK14" s="646"/>
      <c r="BL14" s="646"/>
      <c r="BM14" s="646"/>
      <c r="BN14" s="647"/>
      <c r="BO14" s="648">
        <v>1.6</v>
      </c>
      <c r="BP14" s="648"/>
      <c r="BQ14" s="648"/>
      <c r="BR14" s="648"/>
      <c r="BS14" s="654" t="s">
        <v>138</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1059540</v>
      </c>
      <c r="CS14" s="646"/>
      <c r="CT14" s="646"/>
      <c r="CU14" s="646"/>
      <c r="CV14" s="646"/>
      <c r="CW14" s="646"/>
      <c r="CX14" s="646"/>
      <c r="CY14" s="647"/>
      <c r="CZ14" s="648">
        <v>2.4</v>
      </c>
      <c r="DA14" s="648"/>
      <c r="DB14" s="648"/>
      <c r="DC14" s="648"/>
      <c r="DD14" s="654">
        <v>68655</v>
      </c>
      <c r="DE14" s="646"/>
      <c r="DF14" s="646"/>
      <c r="DG14" s="646"/>
      <c r="DH14" s="646"/>
      <c r="DI14" s="646"/>
      <c r="DJ14" s="646"/>
      <c r="DK14" s="646"/>
      <c r="DL14" s="646"/>
      <c r="DM14" s="646"/>
      <c r="DN14" s="646"/>
      <c r="DO14" s="646"/>
      <c r="DP14" s="647"/>
      <c r="DQ14" s="654">
        <v>980995</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129</v>
      </c>
      <c r="S15" s="646"/>
      <c r="T15" s="646"/>
      <c r="U15" s="646"/>
      <c r="V15" s="646"/>
      <c r="W15" s="646"/>
      <c r="X15" s="646"/>
      <c r="Y15" s="647"/>
      <c r="Z15" s="648" t="s">
        <v>240</v>
      </c>
      <c r="AA15" s="648"/>
      <c r="AB15" s="648"/>
      <c r="AC15" s="648"/>
      <c r="AD15" s="649" t="s">
        <v>129</v>
      </c>
      <c r="AE15" s="649"/>
      <c r="AF15" s="649"/>
      <c r="AG15" s="649"/>
      <c r="AH15" s="649"/>
      <c r="AI15" s="649"/>
      <c r="AJ15" s="649"/>
      <c r="AK15" s="649"/>
      <c r="AL15" s="650" t="s">
        <v>138</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541488</v>
      </c>
      <c r="BH15" s="646"/>
      <c r="BI15" s="646"/>
      <c r="BJ15" s="646"/>
      <c r="BK15" s="646"/>
      <c r="BL15" s="646"/>
      <c r="BM15" s="646"/>
      <c r="BN15" s="647"/>
      <c r="BO15" s="648">
        <v>4.5999999999999996</v>
      </c>
      <c r="BP15" s="648"/>
      <c r="BQ15" s="648"/>
      <c r="BR15" s="648"/>
      <c r="BS15" s="654" t="s">
        <v>240</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3988375</v>
      </c>
      <c r="CS15" s="646"/>
      <c r="CT15" s="646"/>
      <c r="CU15" s="646"/>
      <c r="CV15" s="646"/>
      <c r="CW15" s="646"/>
      <c r="CX15" s="646"/>
      <c r="CY15" s="647"/>
      <c r="CZ15" s="648">
        <v>8.9</v>
      </c>
      <c r="DA15" s="648"/>
      <c r="DB15" s="648"/>
      <c r="DC15" s="648"/>
      <c r="DD15" s="654">
        <v>611883</v>
      </c>
      <c r="DE15" s="646"/>
      <c r="DF15" s="646"/>
      <c r="DG15" s="646"/>
      <c r="DH15" s="646"/>
      <c r="DI15" s="646"/>
      <c r="DJ15" s="646"/>
      <c r="DK15" s="646"/>
      <c r="DL15" s="646"/>
      <c r="DM15" s="646"/>
      <c r="DN15" s="646"/>
      <c r="DO15" s="646"/>
      <c r="DP15" s="647"/>
      <c r="DQ15" s="654">
        <v>2669175</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9707</v>
      </c>
      <c r="S16" s="646"/>
      <c r="T16" s="646"/>
      <c r="U16" s="646"/>
      <c r="V16" s="646"/>
      <c r="W16" s="646"/>
      <c r="X16" s="646"/>
      <c r="Y16" s="647"/>
      <c r="Z16" s="648">
        <v>0</v>
      </c>
      <c r="AA16" s="648"/>
      <c r="AB16" s="648"/>
      <c r="AC16" s="648"/>
      <c r="AD16" s="649">
        <v>9707</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240</v>
      </c>
      <c r="BH16" s="646"/>
      <c r="BI16" s="646"/>
      <c r="BJ16" s="646"/>
      <c r="BK16" s="646"/>
      <c r="BL16" s="646"/>
      <c r="BM16" s="646"/>
      <c r="BN16" s="647"/>
      <c r="BO16" s="648" t="s">
        <v>240</v>
      </c>
      <c r="BP16" s="648"/>
      <c r="BQ16" s="648"/>
      <c r="BR16" s="648"/>
      <c r="BS16" s="654" t="s">
        <v>240</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1303156</v>
      </c>
      <c r="CS16" s="646"/>
      <c r="CT16" s="646"/>
      <c r="CU16" s="646"/>
      <c r="CV16" s="646"/>
      <c r="CW16" s="646"/>
      <c r="CX16" s="646"/>
      <c r="CY16" s="647"/>
      <c r="CZ16" s="648">
        <v>2.9</v>
      </c>
      <c r="DA16" s="648"/>
      <c r="DB16" s="648"/>
      <c r="DC16" s="648"/>
      <c r="DD16" s="654" t="s">
        <v>129</v>
      </c>
      <c r="DE16" s="646"/>
      <c r="DF16" s="646"/>
      <c r="DG16" s="646"/>
      <c r="DH16" s="646"/>
      <c r="DI16" s="646"/>
      <c r="DJ16" s="646"/>
      <c r="DK16" s="646"/>
      <c r="DL16" s="646"/>
      <c r="DM16" s="646"/>
      <c r="DN16" s="646"/>
      <c r="DO16" s="646"/>
      <c r="DP16" s="647"/>
      <c r="DQ16" s="654">
        <v>629626</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254181</v>
      </c>
      <c r="S17" s="646"/>
      <c r="T17" s="646"/>
      <c r="U17" s="646"/>
      <c r="V17" s="646"/>
      <c r="W17" s="646"/>
      <c r="X17" s="646"/>
      <c r="Y17" s="647"/>
      <c r="Z17" s="648">
        <v>0.5</v>
      </c>
      <c r="AA17" s="648"/>
      <c r="AB17" s="648"/>
      <c r="AC17" s="648"/>
      <c r="AD17" s="649">
        <v>254181</v>
      </c>
      <c r="AE17" s="649"/>
      <c r="AF17" s="649"/>
      <c r="AG17" s="649"/>
      <c r="AH17" s="649"/>
      <c r="AI17" s="649"/>
      <c r="AJ17" s="649"/>
      <c r="AK17" s="649"/>
      <c r="AL17" s="650">
        <v>1.7</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129</v>
      </c>
      <c r="BH17" s="646"/>
      <c r="BI17" s="646"/>
      <c r="BJ17" s="646"/>
      <c r="BK17" s="646"/>
      <c r="BL17" s="646"/>
      <c r="BM17" s="646"/>
      <c r="BN17" s="647"/>
      <c r="BO17" s="648" t="s">
        <v>129</v>
      </c>
      <c r="BP17" s="648"/>
      <c r="BQ17" s="648"/>
      <c r="BR17" s="648"/>
      <c r="BS17" s="654" t="s">
        <v>129</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3024347</v>
      </c>
      <c r="CS17" s="646"/>
      <c r="CT17" s="646"/>
      <c r="CU17" s="646"/>
      <c r="CV17" s="646"/>
      <c r="CW17" s="646"/>
      <c r="CX17" s="646"/>
      <c r="CY17" s="647"/>
      <c r="CZ17" s="648">
        <v>6.8</v>
      </c>
      <c r="DA17" s="648"/>
      <c r="DB17" s="648"/>
      <c r="DC17" s="648"/>
      <c r="DD17" s="654" t="s">
        <v>240</v>
      </c>
      <c r="DE17" s="646"/>
      <c r="DF17" s="646"/>
      <c r="DG17" s="646"/>
      <c r="DH17" s="646"/>
      <c r="DI17" s="646"/>
      <c r="DJ17" s="646"/>
      <c r="DK17" s="646"/>
      <c r="DL17" s="646"/>
      <c r="DM17" s="646"/>
      <c r="DN17" s="646"/>
      <c r="DO17" s="646"/>
      <c r="DP17" s="647"/>
      <c r="DQ17" s="654">
        <v>2495380</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130203</v>
      </c>
      <c r="S18" s="646"/>
      <c r="T18" s="646"/>
      <c r="U18" s="646"/>
      <c r="V18" s="646"/>
      <c r="W18" s="646"/>
      <c r="X18" s="646"/>
      <c r="Y18" s="647"/>
      <c r="Z18" s="648">
        <v>0.3</v>
      </c>
      <c r="AA18" s="648"/>
      <c r="AB18" s="648"/>
      <c r="AC18" s="648"/>
      <c r="AD18" s="649">
        <v>130203</v>
      </c>
      <c r="AE18" s="649"/>
      <c r="AF18" s="649"/>
      <c r="AG18" s="649"/>
      <c r="AH18" s="649"/>
      <c r="AI18" s="649"/>
      <c r="AJ18" s="649"/>
      <c r="AK18" s="649"/>
      <c r="AL18" s="650">
        <v>0.9</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129</v>
      </c>
      <c r="BP18" s="648"/>
      <c r="BQ18" s="648"/>
      <c r="BR18" s="648"/>
      <c r="BS18" s="654" t="s">
        <v>129</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138</v>
      </c>
      <c r="CS18" s="646"/>
      <c r="CT18" s="646"/>
      <c r="CU18" s="646"/>
      <c r="CV18" s="646"/>
      <c r="CW18" s="646"/>
      <c r="CX18" s="646"/>
      <c r="CY18" s="647"/>
      <c r="CZ18" s="648" t="s">
        <v>129</v>
      </c>
      <c r="DA18" s="648"/>
      <c r="DB18" s="648"/>
      <c r="DC18" s="648"/>
      <c r="DD18" s="654" t="s">
        <v>129</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5033</v>
      </c>
      <c r="S19" s="646"/>
      <c r="T19" s="646"/>
      <c r="U19" s="646"/>
      <c r="V19" s="646"/>
      <c r="W19" s="646"/>
      <c r="X19" s="646"/>
      <c r="Y19" s="647"/>
      <c r="Z19" s="648">
        <v>0</v>
      </c>
      <c r="AA19" s="648"/>
      <c r="AB19" s="648"/>
      <c r="AC19" s="648"/>
      <c r="AD19" s="649">
        <v>5033</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845053</v>
      </c>
      <c r="BH19" s="646"/>
      <c r="BI19" s="646"/>
      <c r="BJ19" s="646"/>
      <c r="BK19" s="646"/>
      <c r="BL19" s="646"/>
      <c r="BM19" s="646"/>
      <c r="BN19" s="647"/>
      <c r="BO19" s="648">
        <v>7.1</v>
      </c>
      <c r="BP19" s="648"/>
      <c r="BQ19" s="648"/>
      <c r="BR19" s="648"/>
      <c r="BS19" s="654" t="s">
        <v>129</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240</v>
      </c>
      <c r="DA19" s="648"/>
      <c r="DB19" s="648"/>
      <c r="DC19" s="648"/>
      <c r="DD19" s="654" t="s">
        <v>129</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1248</v>
      </c>
      <c r="S20" s="646"/>
      <c r="T20" s="646"/>
      <c r="U20" s="646"/>
      <c r="V20" s="646"/>
      <c r="W20" s="646"/>
      <c r="X20" s="646"/>
      <c r="Y20" s="647"/>
      <c r="Z20" s="648">
        <v>0</v>
      </c>
      <c r="AA20" s="648"/>
      <c r="AB20" s="648"/>
      <c r="AC20" s="648"/>
      <c r="AD20" s="649">
        <v>1248</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845053</v>
      </c>
      <c r="BH20" s="646"/>
      <c r="BI20" s="646"/>
      <c r="BJ20" s="646"/>
      <c r="BK20" s="646"/>
      <c r="BL20" s="646"/>
      <c r="BM20" s="646"/>
      <c r="BN20" s="647"/>
      <c r="BO20" s="648">
        <v>7.1</v>
      </c>
      <c r="BP20" s="648"/>
      <c r="BQ20" s="648"/>
      <c r="BR20" s="648"/>
      <c r="BS20" s="654" t="s">
        <v>129</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44681335</v>
      </c>
      <c r="CS20" s="646"/>
      <c r="CT20" s="646"/>
      <c r="CU20" s="646"/>
      <c r="CV20" s="646"/>
      <c r="CW20" s="646"/>
      <c r="CX20" s="646"/>
      <c r="CY20" s="647"/>
      <c r="CZ20" s="648">
        <v>100</v>
      </c>
      <c r="DA20" s="648"/>
      <c r="DB20" s="648"/>
      <c r="DC20" s="648"/>
      <c r="DD20" s="654">
        <v>13600121</v>
      </c>
      <c r="DE20" s="646"/>
      <c r="DF20" s="646"/>
      <c r="DG20" s="646"/>
      <c r="DH20" s="646"/>
      <c r="DI20" s="646"/>
      <c r="DJ20" s="646"/>
      <c r="DK20" s="646"/>
      <c r="DL20" s="646"/>
      <c r="DM20" s="646"/>
      <c r="DN20" s="646"/>
      <c r="DO20" s="646"/>
      <c r="DP20" s="647"/>
      <c r="DQ20" s="654">
        <v>21907489</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117697</v>
      </c>
      <c r="S21" s="646"/>
      <c r="T21" s="646"/>
      <c r="U21" s="646"/>
      <c r="V21" s="646"/>
      <c r="W21" s="646"/>
      <c r="X21" s="646"/>
      <c r="Y21" s="647"/>
      <c r="Z21" s="648">
        <v>0.2</v>
      </c>
      <c r="AA21" s="648"/>
      <c r="AB21" s="648"/>
      <c r="AC21" s="648"/>
      <c r="AD21" s="649">
        <v>117697</v>
      </c>
      <c r="AE21" s="649"/>
      <c r="AF21" s="649"/>
      <c r="AG21" s="649"/>
      <c r="AH21" s="649"/>
      <c r="AI21" s="649"/>
      <c r="AJ21" s="649"/>
      <c r="AK21" s="649"/>
      <c r="AL21" s="650">
        <v>0.8</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3847</v>
      </c>
      <c r="BH21" s="646"/>
      <c r="BI21" s="646"/>
      <c r="BJ21" s="646"/>
      <c r="BK21" s="646"/>
      <c r="BL21" s="646"/>
      <c r="BM21" s="646"/>
      <c r="BN21" s="647"/>
      <c r="BO21" s="648">
        <v>0</v>
      </c>
      <c r="BP21" s="648"/>
      <c r="BQ21" s="648"/>
      <c r="BR21" s="648"/>
      <c r="BS21" s="654" t="s">
        <v>129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4028790</v>
      </c>
      <c r="S22" s="646"/>
      <c r="T22" s="646"/>
      <c r="U22" s="646"/>
      <c r="V22" s="646"/>
      <c r="W22" s="646"/>
      <c r="X22" s="646"/>
      <c r="Y22" s="647"/>
      <c r="Z22" s="648">
        <v>7.8</v>
      </c>
      <c r="AA22" s="648"/>
      <c r="AB22" s="648"/>
      <c r="AC22" s="648"/>
      <c r="AD22" s="649">
        <v>1952399</v>
      </c>
      <c r="AE22" s="649"/>
      <c r="AF22" s="649"/>
      <c r="AG22" s="649"/>
      <c r="AH22" s="649"/>
      <c r="AI22" s="649"/>
      <c r="AJ22" s="649"/>
      <c r="AK22" s="649"/>
      <c r="AL22" s="650">
        <v>12.9</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138</v>
      </c>
      <c r="BH22" s="646"/>
      <c r="BI22" s="646"/>
      <c r="BJ22" s="646"/>
      <c r="BK22" s="646"/>
      <c r="BL22" s="646"/>
      <c r="BM22" s="646"/>
      <c r="BN22" s="647"/>
      <c r="BO22" s="648" t="s">
        <v>240</v>
      </c>
      <c r="BP22" s="648"/>
      <c r="BQ22" s="648"/>
      <c r="BR22" s="648"/>
      <c r="BS22" s="654" t="s">
        <v>129</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1952399</v>
      </c>
      <c r="S23" s="646"/>
      <c r="T23" s="646"/>
      <c r="U23" s="646"/>
      <c r="V23" s="646"/>
      <c r="W23" s="646"/>
      <c r="X23" s="646"/>
      <c r="Y23" s="647"/>
      <c r="Z23" s="648">
        <v>3.8</v>
      </c>
      <c r="AA23" s="648"/>
      <c r="AB23" s="648"/>
      <c r="AC23" s="648"/>
      <c r="AD23" s="649">
        <v>1952399</v>
      </c>
      <c r="AE23" s="649"/>
      <c r="AF23" s="649"/>
      <c r="AG23" s="649"/>
      <c r="AH23" s="649"/>
      <c r="AI23" s="649"/>
      <c r="AJ23" s="649"/>
      <c r="AK23" s="649"/>
      <c r="AL23" s="650">
        <v>12.9</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v>841206</v>
      </c>
      <c r="BH23" s="646"/>
      <c r="BI23" s="646"/>
      <c r="BJ23" s="646"/>
      <c r="BK23" s="646"/>
      <c r="BL23" s="646"/>
      <c r="BM23" s="646"/>
      <c r="BN23" s="647"/>
      <c r="BO23" s="648">
        <v>7.1</v>
      </c>
      <c r="BP23" s="648"/>
      <c r="BQ23" s="648"/>
      <c r="BR23" s="648"/>
      <c r="BS23" s="654" t="s">
        <v>129</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581395</v>
      </c>
      <c r="S24" s="646"/>
      <c r="T24" s="646"/>
      <c r="U24" s="646"/>
      <c r="V24" s="646"/>
      <c r="W24" s="646"/>
      <c r="X24" s="646"/>
      <c r="Y24" s="647"/>
      <c r="Z24" s="648">
        <v>1.1000000000000001</v>
      </c>
      <c r="AA24" s="648"/>
      <c r="AB24" s="648"/>
      <c r="AC24" s="648"/>
      <c r="AD24" s="649" t="s">
        <v>240</v>
      </c>
      <c r="AE24" s="649"/>
      <c r="AF24" s="649"/>
      <c r="AG24" s="649"/>
      <c r="AH24" s="649"/>
      <c r="AI24" s="649"/>
      <c r="AJ24" s="649"/>
      <c r="AK24" s="649"/>
      <c r="AL24" s="650" t="s">
        <v>129</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240</v>
      </c>
      <c r="BP24" s="648"/>
      <c r="BQ24" s="648"/>
      <c r="BR24" s="648"/>
      <c r="BS24" s="654" t="s">
        <v>138</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14785152</v>
      </c>
      <c r="CS24" s="635"/>
      <c r="CT24" s="635"/>
      <c r="CU24" s="635"/>
      <c r="CV24" s="635"/>
      <c r="CW24" s="635"/>
      <c r="CX24" s="635"/>
      <c r="CY24" s="636"/>
      <c r="CZ24" s="639">
        <v>33.1</v>
      </c>
      <c r="DA24" s="640"/>
      <c r="DB24" s="640"/>
      <c r="DC24" s="659"/>
      <c r="DD24" s="684">
        <v>9046166</v>
      </c>
      <c r="DE24" s="635"/>
      <c r="DF24" s="635"/>
      <c r="DG24" s="635"/>
      <c r="DH24" s="635"/>
      <c r="DI24" s="635"/>
      <c r="DJ24" s="635"/>
      <c r="DK24" s="636"/>
      <c r="DL24" s="684">
        <v>8923892</v>
      </c>
      <c r="DM24" s="635"/>
      <c r="DN24" s="635"/>
      <c r="DO24" s="635"/>
      <c r="DP24" s="635"/>
      <c r="DQ24" s="635"/>
      <c r="DR24" s="635"/>
      <c r="DS24" s="635"/>
      <c r="DT24" s="635"/>
      <c r="DU24" s="635"/>
      <c r="DV24" s="636"/>
      <c r="DW24" s="639">
        <v>55.4</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v>1494996</v>
      </c>
      <c r="S25" s="646"/>
      <c r="T25" s="646"/>
      <c r="U25" s="646"/>
      <c r="V25" s="646"/>
      <c r="W25" s="646"/>
      <c r="X25" s="646"/>
      <c r="Y25" s="647"/>
      <c r="Z25" s="648">
        <v>2.9</v>
      </c>
      <c r="AA25" s="648"/>
      <c r="AB25" s="648"/>
      <c r="AC25" s="648"/>
      <c r="AD25" s="649" t="s">
        <v>240</v>
      </c>
      <c r="AE25" s="649"/>
      <c r="AF25" s="649"/>
      <c r="AG25" s="649"/>
      <c r="AH25" s="649"/>
      <c r="AI25" s="649"/>
      <c r="AJ25" s="649"/>
      <c r="AK25" s="649"/>
      <c r="AL25" s="650" t="s">
        <v>240</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240</v>
      </c>
      <c r="BH25" s="646"/>
      <c r="BI25" s="646"/>
      <c r="BJ25" s="646"/>
      <c r="BK25" s="646"/>
      <c r="BL25" s="646"/>
      <c r="BM25" s="646"/>
      <c r="BN25" s="647"/>
      <c r="BO25" s="648" t="s">
        <v>129</v>
      </c>
      <c r="BP25" s="648"/>
      <c r="BQ25" s="648"/>
      <c r="BR25" s="648"/>
      <c r="BS25" s="654" t="s">
        <v>129</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4740171</v>
      </c>
      <c r="CS25" s="681"/>
      <c r="CT25" s="681"/>
      <c r="CU25" s="681"/>
      <c r="CV25" s="681"/>
      <c r="CW25" s="681"/>
      <c r="CX25" s="681"/>
      <c r="CY25" s="682"/>
      <c r="CZ25" s="650">
        <v>10.6</v>
      </c>
      <c r="DA25" s="679"/>
      <c r="DB25" s="679"/>
      <c r="DC25" s="683"/>
      <c r="DD25" s="654">
        <v>4342992</v>
      </c>
      <c r="DE25" s="681"/>
      <c r="DF25" s="681"/>
      <c r="DG25" s="681"/>
      <c r="DH25" s="681"/>
      <c r="DI25" s="681"/>
      <c r="DJ25" s="681"/>
      <c r="DK25" s="682"/>
      <c r="DL25" s="654">
        <v>4228711</v>
      </c>
      <c r="DM25" s="681"/>
      <c r="DN25" s="681"/>
      <c r="DO25" s="681"/>
      <c r="DP25" s="681"/>
      <c r="DQ25" s="681"/>
      <c r="DR25" s="681"/>
      <c r="DS25" s="681"/>
      <c r="DT25" s="681"/>
      <c r="DU25" s="681"/>
      <c r="DV25" s="682"/>
      <c r="DW25" s="650">
        <v>26.3</v>
      </c>
      <c r="DX25" s="679"/>
      <c r="DY25" s="679"/>
      <c r="DZ25" s="679"/>
      <c r="EA25" s="679"/>
      <c r="EB25" s="679"/>
      <c r="EC25" s="680"/>
    </row>
    <row r="26" spans="2:133" ht="11.25" customHeight="1" x14ac:dyDescent="0.15">
      <c r="B26" s="642" t="s">
        <v>293</v>
      </c>
      <c r="C26" s="643"/>
      <c r="D26" s="643"/>
      <c r="E26" s="643"/>
      <c r="F26" s="643"/>
      <c r="G26" s="643"/>
      <c r="H26" s="643"/>
      <c r="I26" s="643"/>
      <c r="J26" s="643"/>
      <c r="K26" s="643"/>
      <c r="L26" s="643"/>
      <c r="M26" s="643"/>
      <c r="N26" s="643"/>
      <c r="O26" s="643"/>
      <c r="P26" s="643"/>
      <c r="Q26" s="644"/>
      <c r="R26" s="645">
        <v>17932830</v>
      </c>
      <c r="S26" s="646"/>
      <c r="T26" s="646"/>
      <c r="U26" s="646"/>
      <c r="V26" s="646"/>
      <c r="W26" s="646"/>
      <c r="X26" s="646"/>
      <c r="Y26" s="647"/>
      <c r="Z26" s="648">
        <v>34.6</v>
      </c>
      <c r="AA26" s="648"/>
      <c r="AB26" s="648"/>
      <c r="AC26" s="648"/>
      <c r="AD26" s="649">
        <v>15015233</v>
      </c>
      <c r="AE26" s="649"/>
      <c r="AF26" s="649"/>
      <c r="AG26" s="649"/>
      <c r="AH26" s="649"/>
      <c r="AI26" s="649"/>
      <c r="AJ26" s="649"/>
      <c r="AK26" s="649"/>
      <c r="AL26" s="650">
        <v>99.2</v>
      </c>
      <c r="AM26" s="651"/>
      <c r="AN26" s="651"/>
      <c r="AO26" s="652"/>
      <c r="AP26" s="664" t="s">
        <v>294</v>
      </c>
      <c r="AQ26" s="685"/>
      <c r="AR26" s="685"/>
      <c r="AS26" s="685"/>
      <c r="AT26" s="685"/>
      <c r="AU26" s="685"/>
      <c r="AV26" s="685"/>
      <c r="AW26" s="685"/>
      <c r="AX26" s="685"/>
      <c r="AY26" s="685"/>
      <c r="AZ26" s="685"/>
      <c r="BA26" s="685"/>
      <c r="BB26" s="685"/>
      <c r="BC26" s="685"/>
      <c r="BD26" s="685"/>
      <c r="BE26" s="685"/>
      <c r="BF26" s="666"/>
      <c r="BG26" s="645" t="s">
        <v>129</v>
      </c>
      <c r="BH26" s="646"/>
      <c r="BI26" s="646"/>
      <c r="BJ26" s="646"/>
      <c r="BK26" s="646"/>
      <c r="BL26" s="646"/>
      <c r="BM26" s="646"/>
      <c r="BN26" s="647"/>
      <c r="BO26" s="648" t="s">
        <v>240</v>
      </c>
      <c r="BP26" s="648"/>
      <c r="BQ26" s="648"/>
      <c r="BR26" s="648"/>
      <c r="BS26" s="654" t="s">
        <v>129</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3243080</v>
      </c>
      <c r="CS26" s="646"/>
      <c r="CT26" s="646"/>
      <c r="CU26" s="646"/>
      <c r="CV26" s="646"/>
      <c r="CW26" s="646"/>
      <c r="CX26" s="646"/>
      <c r="CY26" s="647"/>
      <c r="CZ26" s="650">
        <v>7.3</v>
      </c>
      <c r="DA26" s="679"/>
      <c r="DB26" s="679"/>
      <c r="DC26" s="683"/>
      <c r="DD26" s="654">
        <v>2941118</v>
      </c>
      <c r="DE26" s="646"/>
      <c r="DF26" s="646"/>
      <c r="DG26" s="646"/>
      <c r="DH26" s="646"/>
      <c r="DI26" s="646"/>
      <c r="DJ26" s="646"/>
      <c r="DK26" s="647"/>
      <c r="DL26" s="654" t="s">
        <v>129</v>
      </c>
      <c r="DM26" s="646"/>
      <c r="DN26" s="646"/>
      <c r="DO26" s="646"/>
      <c r="DP26" s="646"/>
      <c r="DQ26" s="646"/>
      <c r="DR26" s="646"/>
      <c r="DS26" s="646"/>
      <c r="DT26" s="646"/>
      <c r="DU26" s="646"/>
      <c r="DV26" s="647"/>
      <c r="DW26" s="650" t="s">
        <v>129</v>
      </c>
      <c r="DX26" s="679"/>
      <c r="DY26" s="679"/>
      <c r="DZ26" s="679"/>
      <c r="EA26" s="679"/>
      <c r="EB26" s="679"/>
      <c r="EC26" s="680"/>
    </row>
    <row r="27" spans="2:133" ht="11.25" customHeight="1" x14ac:dyDescent="0.15">
      <c r="B27" s="642" t="s">
        <v>296</v>
      </c>
      <c r="C27" s="643"/>
      <c r="D27" s="643"/>
      <c r="E27" s="643"/>
      <c r="F27" s="643"/>
      <c r="G27" s="643"/>
      <c r="H27" s="643"/>
      <c r="I27" s="643"/>
      <c r="J27" s="643"/>
      <c r="K27" s="643"/>
      <c r="L27" s="643"/>
      <c r="M27" s="643"/>
      <c r="N27" s="643"/>
      <c r="O27" s="643"/>
      <c r="P27" s="643"/>
      <c r="Q27" s="644"/>
      <c r="R27" s="645">
        <v>12542</v>
      </c>
      <c r="S27" s="646"/>
      <c r="T27" s="646"/>
      <c r="U27" s="646"/>
      <c r="V27" s="646"/>
      <c r="W27" s="646"/>
      <c r="X27" s="646"/>
      <c r="Y27" s="647"/>
      <c r="Z27" s="648">
        <v>0</v>
      </c>
      <c r="AA27" s="648"/>
      <c r="AB27" s="648"/>
      <c r="AC27" s="648"/>
      <c r="AD27" s="649">
        <v>12542</v>
      </c>
      <c r="AE27" s="649"/>
      <c r="AF27" s="649"/>
      <c r="AG27" s="649"/>
      <c r="AH27" s="649"/>
      <c r="AI27" s="649"/>
      <c r="AJ27" s="649"/>
      <c r="AK27" s="649"/>
      <c r="AL27" s="650">
        <v>0.1</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11869976</v>
      </c>
      <c r="BH27" s="646"/>
      <c r="BI27" s="646"/>
      <c r="BJ27" s="646"/>
      <c r="BK27" s="646"/>
      <c r="BL27" s="646"/>
      <c r="BM27" s="646"/>
      <c r="BN27" s="647"/>
      <c r="BO27" s="648">
        <v>100</v>
      </c>
      <c r="BP27" s="648"/>
      <c r="BQ27" s="648"/>
      <c r="BR27" s="648"/>
      <c r="BS27" s="654">
        <v>121489</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7020634</v>
      </c>
      <c r="CS27" s="681"/>
      <c r="CT27" s="681"/>
      <c r="CU27" s="681"/>
      <c r="CV27" s="681"/>
      <c r="CW27" s="681"/>
      <c r="CX27" s="681"/>
      <c r="CY27" s="682"/>
      <c r="CZ27" s="650">
        <v>15.7</v>
      </c>
      <c r="DA27" s="679"/>
      <c r="DB27" s="679"/>
      <c r="DC27" s="683"/>
      <c r="DD27" s="654">
        <v>2207794</v>
      </c>
      <c r="DE27" s="681"/>
      <c r="DF27" s="681"/>
      <c r="DG27" s="681"/>
      <c r="DH27" s="681"/>
      <c r="DI27" s="681"/>
      <c r="DJ27" s="681"/>
      <c r="DK27" s="682"/>
      <c r="DL27" s="654">
        <v>2202301</v>
      </c>
      <c r="DM27" s="681"/>
      <c r="DN27" s="681"/>
      <c r="DO27" s="681"/>
      <c r="DP27" s="681"/>
      <c r="DQ27" s="681"/>
      <c r="DR27" s="681"/>
      <c r="DS27" s="681"/>
      <c r="DT27" s="681"/>
      <c r="DU27" s="681"/>
      <c r="DV27" s="682"/>
      <c r="DW27" s="650">
        <v>13.7</v>
      </c>
      <c r="DX27" s="679"/>
      <c r="DY27" s="679"/>
      <c r="DZ27" s="679"/>
      <c r="EA27" s="679"/>
      <c r="EB27" s="679"/>
      <c r="EC27" s="680"/>
    </row>
    <row r="28" spans="2:133" ht="11.25" customHeight="1" x14ac:dyDescent="0.15">
      <c r="B28" s="642" t="s">
        <v>299</v>
      </c>
      <c r="C28" s="643"/>
      <c r="D28" s="643"/>
      <c r="E28" s="643"/>
      <c r="F28" s="643"/>
      <c r="G28" s="643"/>
      <c r="H28" s="643"/>
      <c r="I28" s="643"/>
      <c r="J28" s="643"/>
      <c r="K28" s="643"/>
      <c r="L28" s="643"/>
      <c r="M28" s="643"/>
      <c r="N28" s="643"/>
      <c r="O28" s="643"/>
      <c r="P28" s="643"/>
      <c r="Q28" s="644"/>
      <c r="R28" s="645">
        <v>216794</v>
      </c>
      <c r="S28" s="646"/>
      <c r="T28" s="646"/>
      <c r="U28" s="646"/>
      <c r="V28" s="646"/>
      <c r="W28" s="646"/>
      <c r="X28" s="646"/>
      <c r="Y28" s="647"/>
      <c r="Z28" s="648">
        <v>0.4</v>
      </c>
      <c r="AA28" s="648"/>
      <c r="AB28" s="648"/>
      <c r="AC28" s="648"/>
      <c r="AD28" s="649" t="s">
        <v>129</v>
      </c>
      <c r="AE28" s="649"/>
      <c r="AF28" s="649"/>
      <c r="AG28" s="649"/>
      <c r="AH28" s="649"/>
      <c r="AI28" s="649"/>
      <c r="AJ28" s="649"/>
      <c r="AK28" s="649"/>
      <c r="AL28" s="650" t="s">
        <v>240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3024347</v>
      </c>
      <c r="CS28" s="646"/>
      <c r="CT28" s="646"/>
      <c r="CU28" s="646"/>
      <c r="CV28" s="646"/>
      <c r="CW28" s="646"/>
      <c r="CX28" s="646"/>
      <c r="CY28" s="647"/>
      <c r="CZ28" s="650">
        <v>6.8</v>
      </c>
      <c r="DA28" s="679"/>
      <c r="DB28" s="679"/>
      <c r="DC28" s="683"/>
      <c r="DD28" s="654">
        <v>2495380</v>
      </c>
      <c r="DE28" s="646"/>
      <c r="DF28" s="646"/>
      <c r="DG28" s="646"/>
      <c r="DH28" s="646"/>
      <c r="DI28" s="646"/>
      <c r="DJ28" s="646"/>
      <c r="DK28" s="647"/>
      <c r="DL28" s="654">
        <v>2492880</v>
      </c>
      <c r="DM28" s="646"/>
      <c r="DN28" s="646"/>
      <c r="DO28" s="646"/>
      <c r="DP28" s="646"/>
      <c r="DQ28" s="646"/>
      <c r="DR28" s="646"/>
      <c r="DS28" s="646"/>
      <c r="DT28" s="646"/>
      <c r="DU28" s="646"/>
      <c r="DV28" s="647"/>
      <c r="DW28" s="650">
        <v>15.5</v>
      </c>
      <c r="DX28" s="679"/>
      <c r="DY28" s="679"/>
      <c r="DZ28" s="679"/>
      <c r="EA28" s="679"/>
      <c r="EB28" s="679"/>
      <c r="EC28" s="680"/>
    </row>
    <row r="29" spans="2:133" ht="11.25" customHeight="1" x14ac:dyDescent="0.15">
      <c r="B29" s="642" t="s">
        <v>301</v>
      </c>
      <c r="C29" s="643"/>
      <c r="D29" s="643"/>
      <c r="E29" s="643"/>
      <c r="F29" s="643"/>
      <c r="G29" s="643"/>
      <c r="H29" s="643"/>
      <c r="I29" s="643"/>
      <c r="J29" s="643"/>
      <c r="K29" s="643"/>
      <c r="L29" s="643"/>
      <c r="M29" s="643"/>
      <c r="N29" s="643"/>
      <c r="O29" s="643"/>
      <c r="P29" s="643"/>
      <c r="Q29" s="644"/>
      <c r="R29" s="645">
        <v>391061</v>
      </c>
      <c r="S29" s="646"/>
      <c r="T29" s="646"/>
      <c r="U29" s="646"/>
      <c r="V29" s="646"/>
      <c r="W29" s="646"/>
      <c r="X29" s="646"/>
      <c r="Y29" s="647"/>
      <c r="Z29" s="648">
        <v>0.8</v>
      </c>
      <c r="AA29" s="648"/>
      <c r="AB29" s="648"/>
      <c r="AC29" s="648"/>
      <c r="AD29" s="649">
        <v>32372</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9" t="s">
        <v>302</v>
      </c>
      <c r="CE29" s="690"/>
      <c r="CF29" s="660" t="s">
        <v>303</v>
      </c>
      <c r="CG29" s="661"/>
      <c r="CH29" s="661"/>
      <c r="CI29" s="661"/>
      <c r="CJ29" s="661"/>
      <c r="CK29" s="661"/>
      <c r="CL29" s="661"/>
      <c r="CM29" s="661"/>
      <c r="CN29" s="661"/>
      <c r="CO29" s="661"/>
      <c r="CP29" s="661"/>
      <c r="CQ29" s="662"/>
      <c r="CR29" s="645">
        <v>3024347</v>
      </c>
      <c r="CS29" s="681"/>
      <c r="CT29" s="681"/>
      <c r="CU29" s="681"/>
      <c r="CV29" s="681"/>
      <c r="CW29" s="681"/>
      <c r="CX29" s="681"/>
      <c r="CY29" s="682"/>
      <c r="CZ29" s="650">
        <v>6.8</v>
      </c>
      <c r="DA29" s="679"/>
      <c r="DB29" s="679"/>
      <c r="DC29" s="683"/>
      <c r="DD29" s="654">
        <v>2495380</v>
      </c>
      <c r="DE29" s="681"/>
      <c r="DF29" s="681"/>
      <c r="DG29" s="681"/>
      <c r="DH29" s="681"/>
      <c r="DI29" s="681"/>
      <c r="DJ29" s="681"/>
      <c r="DK29" s="682"/>
      <c r="DL29" s="654">
        <v>2492880</v>
      </c>
      <c r="DM29" s="681"/>
      <c r="DN29" s="681"/>
      <c r="DO29" s="681"/>
      <c r="DP29" s="681"/>
      <c r="DQ29" s="681"/>
      <c r="DR29" s="681"/>
      <c r="DS29" s="681"/>
      <c r="DT29" s="681"/>
      <c r="DU29" s="681"/>
      <c r="DV29" s="682"/>
      <c r="DW29" s="650">
        <v>15.5</v>
      </c>
      <c r="DX29" s="679"/>
      <c r="DY29" s="679"/>
      <c r="DZ29" s="679"/>
      <c r="EA29" s="679"/>
      <c r="EB29" s="679"/>
      <c r="EC29" s="680"/>
    </row>
    <row r="30" spans="2:133" ht="11.25" customHeight="1" x14ac:dyDescent="0.15">
      <c r="B30" s="642" t="s">
        <v>304</v>
      </c>
      <c r="C30" s="643"/>
      <c r="D30" s="643"/>
      <c r="E30" s="643"/>
      <c r="F30" s="643"/>
      <c r="G30" s="643"/>
      <c r="H30" s="643"/>
      <c r="I30" s="643"/>
      <c r="J30" s="643"/>
      <c r="K30" s="643"/>
      <c r="L30" s="643"/>
      <c r="M30" s="643"/>
      <c r="N30" s="643"/>
      <c r="O30" s="643"/>
      <c r="P30" s="643"/>
      <c r="Q30" s="644"/>
      <c r="R30" s="645">
        <v>47826</v>
      </c>
      <c r="S30" s="646"/>
      <c r="T30" s="646"/>
      <c r="U30" s="646"/>
      <c r="V30" s="646"/>
      <c r="W30" s="646"/>
      <c r="X30" s="646"/>
      <c r="Y30" s="647"/>
      <c r="Z30" s="648">
        <v>0.1</v>
      </c>
      <c r="AA30" s="648"/>
      <c r="AB30" s="648"/>
      <c r="AC30" s="648"/>
      <c r="AD30" s="649" t="s">
        <v>129</v>
      </c>
      <c r="AE30" s="649"/>
      <c r="AF30" s="649"/>
      <c r="AG30" s="649"/>
      <c r="AH30" s="649"/>
      <c r="AI30" s="649"/>
      <c r="AJ30" s="649"/>
      <c r="AK30" s="649"/>
      <c r="AL30" s="650" t="s">
        <v>129</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91"/>
      <c r="CE30" s="692"/>
      <c r="CF30" s="660" t="s">
        <v>307</v>
      </c>
      <c r="CG30" s="661"/>
      <c r="CH30" s="661"/>
      <c r="CI30" s="661"/>
      <c r="CJ30" s="661"/>
      <c r="CK30" s="661"/>
      <c r="CL30" s="661"/>
      <c r="CM30" s="661"/>
      <c r="CN30" s="661"/>
      <c r="CO30" s="661"/>
      <c r="CP30" s="661"/>
      <c r="CQ30" s="662"/>
      <c r="CR30" s="645">
        <v>2852900</v>
      </c>
      <c r="CS30" s="646"/>
      <c r="CT30" s="646"/>
      <c r="CU30" s="646"/>
      <c r="CV30" s="646"/>
      <c r="CW30" s="646"/>
      <c r="CX30" s="646"/>
      <c r="CY30" s="647"/>
      <c r="CZ30" s="650">
        <v>6.4</v>
      </c>
      <c r="DA30" s="679"/>
      <c r="DB30" s="679"/>
      <c r="DC30" s="683"/>
      <c r="DD30" s="654">
        <v>2326415</v>
      </c>
      <c r="DE30" s="646"/>
      <c r="DF30" s="646"/>
      <c r="DG30" s="646"/>
      <c r="DH30" s="646"/>
      <c r="DI30" s="646"/>
      <c r="DJ30" s="646"/>
      <c r="DK30" s="647"/>
      <c r="DL30" s="654">
        <v>2323915</v>
      </c>
      <c r="DM30" s="646"/>
      <c r="DN30" s="646"/>
      <c r="DO30" s="646"/>
      <c r="DP30" s="646"/>
      <c r="DQ30" s="646"/>
      <c r="DR30" s="646"/>
      <c r="DS30" s="646"/>
      <c r="DT30" s="646"/>
      <c r="DU30" s="646"/>
      <c r="DV30" s="647"/>
      <c r="DW30" s="650">
        <v>14.4</v>
      </c>
      <c r="DX30" s="679"/>
      <c r="DY30" s="679"/>
      <c r="DZ30" s="679"/>
      <c r="EA30" s="679"/>
      <c r="EB30" s="679"/>
      <c r="EC30" s="680"/>
    </row>
    <row r="31" spans="2:133" ht="11.25" customHeight="1" x14ac:dyDescent="0.15">
      <c r="B31" s="642" t="s">
        <v>308</v>
      </c>
      <c r="C31" s="643"/>
      <c r="D31" s="643"/>
      <c r="E31" s="643"/>
      <c r="F31" s="643"/>
      <c r="G31" s="643"/>
      <c r="H31" s="643"/>
      <c r="I31" s="643"/>
      <c r="J31" s="643"/>
      <c r="K31" s="643"/>
      <c r="L31" s="643"/>
      <c r="M31" s="643"/>
      <c r="N31" s="643"/>
      <c r="O31" s="643"/>
      <c r="P31" s="643"/>
      <c r="Q31" s="644"/>
      <c r="R31" s="645">
        <v>5275801</v>
      </c>
      <c r="S31" s="646"/>
      <c r="T31" s="646"/>
      <c r="U31" s="646"/>
      <c r="V31" s="646"/>
      <c r="W31" s="646"/>
      <c r="X31" s="646"/>
      <c r="Y31" s="647"/>
      <c r="Z31" s="648">
        <v>10.199999999999999</v>
      </c>
      <c r="AA31" s="648"/>
      <c r="AB31" s="648"/>
      <c r="AC31" s="648"/>
      <c r="AD31" s="649" t="s">
        <v>129</v>
      </c>
      <c r="AE31" s="649"/>
      <c r="AF31" s="649"/>
      <c r="AG31" s="649"/>
      <c r="AH31" s="649"/>
      <c r="AI31" s="649"/>
      <c r="AJ31" s="649"/>
      <c r="AK31" s="649"/>
      <c r="AL31" s="650" t="s">
        <v>129</v>
      </c>
      <c r="AM31" s="651"/>
      <c r="AN31" s="651"/>
      <c r="AO31" s="652"/>
      <c r="AP31" s="702" t="s">
        <v>309</v>
      </c>
      <c r="AQ31" s="703"/>
      <c r="AR31" s="703"/>
      <c r="AS31" s="703"/>
      <c r="AT31" s="708" t="s">
        <v>310</v>
      </c>
      <c r="AU31" s="231"/>
      <c r="AV31" s="231"/>
      <c r="AW31" s="231"/>
      <c r="AX31" s="631" t="s">
        <v>185</v>
      </c>
      <c r="AY31" s="632"/>
      <c r="AZ31" s="632"/>
      <c r="BA31" s="632"/>
      <c r="BB31" s="632"/>
      <c r="BC31" s="632"/>
      <c r="BD31" s="632"/>
      <c r="BE31" s="632"/>
      <c r="BF31" s="633"/>
      <c r="BG31" s="713">
        <v>99.3</v>
      </c>
      <c r="BH31" s="700"/>
      <c r="BI31" s="700"/>
      <c r="BJ31" s="700"/>
      <c r="BK31" s="700"/>
      <c r="BL31" s="700"/>
      <c r="BM31" s="640">
        <v>97.7</v>
      </c>
      <c r="BN31" s="700"/>
      <c r="BO31" s="700"/>
      <c r="BP31" s="700"/>
      <c r="BQ31" s="701"/>
      <c r="BR31" s="713">
        <v>99.3</v>
      </c>
      <c r="BS31" s="700"/>
      <c r="BT31" s="700"/>
      <c r="BU31" s="700"/>
      <c r="BV31" s="700"/>
      <c r="BW31" s="700"/>
      <c r="BX31" s="640">
        <v>97.4</v>
      </c>
      <c r="BY31" s="700"/>
      <c r="BZ31" s="700"/>
      <c r="CA31" s="700"/>
      <c r="CB31" s="701"/>
      <c r="CD31" s="691"/>
      <c r="CE31" s="692"/>
      <c r="CF31" s="660" t="s">
        <v>311</v>
      </c>
      <c r="CG31" s="661"/>
      <c r="CH31" s="661"/>
      <c r="CI31" s="661"/>
      <c r="CJ31" s="661"/>
      <c r="CK31" s="661"/>
      <c r="CL31" s="661"/>
      <c r="CM31" s="661"/>
      <c r="CN31" s="661"/>
      <c r="CO31" s="661"/>
      <c r="CP31" s="661"/>
      <c r="CQ31" s="662"/>
      <c r="CR31" s="645">
        <v>171447</v>
      </c>
      <c r="CS31" s="681"/>
      <c r="CT31" s="681"/>
      <c r="CU31" s="681"/>
      <c r="CV31" s="681"/>
      <c r="CW31" s="681"/>
      <c r="CX31" s="681"/>
      <c r="CY31" s="682"/>
      <c r="CZ31" s="650">
        <v>0.4</v>
      </c>
      <c r="DA31" s="679"/>
      <c r="DB31" s="679"/>
      <c r="DC31" s="683"/>
      <c r="DD31" s="654">
        <v>168965</v>
      </c>
      <c r="DE31" s="681"/>
      <c r="DF31" s="681"/>
      <c r="DG31" s="681"/>
      <c r="DH31" s="681"/>
      <c r="DI31" s="681"/>
      <c r="DJ31" s="681"/>
      <c r="DK31" s="682"/>
      <c r="DL31" s="654">
        <v>168965</v>
      </c>
      <c r="DM31" s="681"/>
      <c r="DN31" s="681"/>
      <c r="DO31" s="681"/>
      <c r="DP31" s="681"/>
      <c r="DQ31" s="681"/>
      <c r="DR31" s="681"/>
      <c r="DS31" s="681"/>
      <c r="DT31" s="681"/>
      <c r="DU31" s="681"/>
      <c r="DV31" s="682"/>
      <c r="DW31" s="650">
        <v>1</v>
      </c>
      <c r="DX31" s="679"/>
      <c r="DY31" s="679"/>
      <c r="DZ31" s="679"/>
      <c r="EA31" s="679"/>
      <c r="EB31" s="679"/>
      <c r="EC31" s="680"/>
    </row>
    <row r="32" spans="2:133" ht="11.25" customHeight="1" x14ac:dyDescent="0.15">
      <c r="B32" s="695" t="s">
        <v>312</v>
      </c>
      <c r="C32" s="696"/>
      <c r="D32" s="696"/>
      <c r="E32" s="696"/>
      <c r="F32" s="696"/>
      <c r="G32" s="696"/>
      <c r="H32" s="696"/>
      <c r="I32" s="696"/>
      <c r="J32" s="696"/>
      <c r="K32" s="696"/>
      <c r="L32" s="696"/>
      <c r="M32" s="696"/>
      <c r="N32" s="696"/>
      <c r="O32" s="696"/>
      <c r="P32" s="696"/>
      <c r="Q32" s="697"/>
      <c r="R32" s="645" t="s">
        <v>240</v>
      </c>
      <c r="S32" s="646"/>
      <c r="T32" s="646"/>
      <c r="U32" s="646"/>
      <c r="V32" s="646"/>
      <c r="W32" s="646"/>
      <c r="X32" s="646"/>
      <c r="Y32" s="647"/>
      <c r="Z32" s="648" t="s">
        <v>240</v>
      </c>
      <c r="AA32" s="648"/>
      <c r="AB32" s="648"/>
      <c r="AC32" s="648"/>
      <c r="AD32" s="649" t="s">
        <v>129</v>
      </c>
      <c r="AE32" s="649"/>
      <c r="AF32" s="649"/>
      <c r="AG32" s="649"/>
      <c r="AH32" s="649"/>
      <c r="AI32" s="649"/>
      <c r="AJ32" s="649"/>
      <c r="AK32" s="649"/>
      <c r="AL32" s="650" t="s">
        <v>129</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99.2</v>
      </c>
      <c r="BH32" s="681"/>
      <c r="BI32" s="681"/>
      <c r="BJ32" s="681"/>
      <c r="BK32" s="681"/>
      <c r="BL32" s="681"/>
      <c r="BM32" s="651">
        <v>97.2</v>
      </c>
      <c r="BN32" s="711"/>
      <c r="BO32" s="711"/>
      <c r="BP32" s="711"/>
      <c r="BQ32" s="712"/>
      <c r="BR32" s="714">
        <v>99.1</v>
      </c>
      <c r="BS32" s="681"/>
      <c r="BT32" s="681"/>
      <c r="BU32" s="681"/>
      <c r="BV32" s="681"/>
      <c r="BW32" s="681"/>
      <c r="BX32" s="651">
        <v>96.9</v>
      </c>
      <c r="BY32" s="711"/>
      <c r="BZ32" s="711"/>
      <c r="CA32" s="711"/>
      <c r="CB32" s="712"/>
      <c r="CD32" s="693"/>
      <c r="CE32" s="694"/>
      <c r="CF32" s="660" t="s">
        <v>315</v>
      </c>
      <c r="CG32" s="661"/>
      <c r="CH32" s="661"/>
      <c r="CI32" s="661"/>
      <c r="CJ32" s="661"/>
      <c r="CK32" s="661"/>
      <c r="CL32" s="661"/>
      <c r="CM32" s="661"/>
      <c r="CN32" s="661"/>
      <c r="CO32" s="661"/>
      <c r="CP32" s="661"/>
      <c r="CQ32" s="662"/>
      <c r="CR32" s="645" t="s">
        <v>240</v>
      </c>
      <c r="CS32" s="646"/>
      <c r="CT32" s="646"/>
      <c r="CU32" s="646"/>
      <c r="CV32" s="646"/>
      <c r="CW32" s="646"/>
      <c r="CX32" s="646"/>
      <c r="CY32" s="647"/>
      <c r="CZ32" s="650" t="s">
        <v>129</v>
      </c>
      <c r="DA32" s="679"/>
      <c r="DB32" s="679"/>
      <c r="DC32" s="683"/>
      <c r="DD32" s="654" t="s">
        <v>240</v>
      </c>
      <c r="DE32" s="646"/>
      <c r="DF32" s="646"/>
      <c r="DG32" s="646"/>
      <c r="DH32" s="646"/>
      <c r="DI32" s="646"/>
      <c r="DJ32" s="646"/>
      <c r="DK32" s="647"/>
      <c r="DL32" s="654" t="s">
        <v>129</v>
      </c>
      <c r="DM32" s="646"/>
      <c r="DN32" s="646"/>
      <c r="DO32" s="646"/>
      <c r="DP32" s="646"/>
      <c r="DQ32" s="646"/>
      <c r="DR32" s="646"/>
      <c r="DS32" s="646"/>
      <c r="DT32" s="646"/>
      <c r="DU32" s="646"/>
      <c r="DV32" s="647"/>
      <c r="DW32" s="650" t="s">
        <v>129</v>
      </c>
      <c r="DX32" s="679"/>
      <c r="DY32" s="679"/>
      <c r="DZ32" s="679"/>
      <c r="EA32" s="679"/>
      <c r="EB32" s="679"/>
      <c r="EC32" s="680"/>
    </row>
    <row r="33" spans="2:133" ht="11.25" customHeight="1" x14ac:dyDescent="0.15">
      <c r="B33" s="642" t="s">
        <v>316</v>
      </c>
      <c r="C33" s="643"/>
      <c r="D33" s="643"/>
      <c r="E33" s="643"/>
      <c r="F33" s="643"/>
      <c r="G33" s="643"/>
      <c r="H33" s="643"/>
      <c r="I33" s="643"/>
      <c r="J33" s="643"/>
      <c r="K33" s="643"/>
      <c r="L33" s="643"/>
      <c r="M33" s="643"/>
      <c r="N33" s="643"/>
      <c r="O33" s="643"/>
      <c r="P33" s="643"/>
      <c r="Q33" s="644"/>
      <c r="R33" s="645">
        <v>3043953</v>
      </c>
      <c r="S33" s="646"/>
      <c r="T33" s="646"/>
      <c r="U33" s="646"/>
      <c r="V33" s="646"/>
      <c r="W33" s="646"/>
      <c r="X33" s="646"/>
      <c r="Y33" s="647"/>
      <c r="Z33" s="648">
        <v>5.9</v>
      </c>
      <c r="AA33" s="648"/>
      <c r="AB33" s="648"/>
      <c r="AC33" s="648"/>
      <c r="AD33" s="649" t="s">
        <v>129</v>
      </c>
      <c r="AE33" s="649"/>
      <c r="AF33" s="649"/>
      <c r="AG33" s="649"/>
      <c r="AH33" s="649"/>
      <c r="AI33" s="649"/>
      <c r="AJ33" s="649"/>
      <c r="AK33" s="649"/>
      <c r="AL33" s="650" t="s">
        <v>240</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99.4</v>
      </c>
      <c r="BH33" s="716"/>
      <c r="BI33" s="716"/>
      <c r="BJ33" s="716"/>
      <c r="BK33" s="716"/>
      <c r="BL33" s="716"/>
      <c r="BM33" s="717">
        <v>97.9</v>
      </c>
      <c r="BN33" s="716"/>
      <c r="BO33" s="716"/>
      <c r="BP33" s="716"/>
      <c r="BQ33" s="718"/>
      <c r="BR33" s="715">
        <v>99.5</v>
      </c>
      <c r="BS33" s="716"/>
      <c r="BT33" s="716"/>
      <c r="BU33" s="716"/>
      <c r="BV33" s="716"/>
      <c r="BW33" s="716"/>
      <c r="BX33" s="717">
        <v>97.6</v>
      </c>
      <c r="BY33" s="716"/>
      <c r="BZ33" s="716"/>
      <c r="CA33" s="716"/>
      <c r="CB33" s="718"/>
      <c r="CD33" s="660" t="s">
        <v>318</v>
      </c>
      <c r="CE33" s="661"/>
      <c r="CF33" s="661"/>
      <c r="CG33" s="661"/>
      <c r="CH33" s="661"/>
      <c r="CI33" s="661"/>
      <c r="CJ33" s="661"/>
      <c r="CK33" s="661"/>
      <c r="CL33" s="661"/>
      <c r="CM33" s="661"/>
      <c r="CN33" s="661"/>
      <c r="CO33" s="661"/>
      <c r="CP33" s="661"/>
      <c r="CQ33" s="662"/>
      <c r="CR33" s="645">
        <v>14992906</v>
      </c>
      <c r="CS33" s="681"/>
      <c r="CT33" s="681"/>
      <c r="CU33" s="681"/>
      <c r="CV33" s="681"/>
      <c r="CW33" s="681"/>
      <c r="CX33" s="681"/>
      <c r="CY33" s="682"/>
      <c r="CZ33" s="650">
        <v>33.6</v>
      </c>
      <c r="DA33" s="679"/>
      <c r="DB33" s="679"/>
      <c r="DC33" s="683"/>
      <c r="DD33" s="654">
        <v>10807799</v>
      </c>
      <c r="DE33" s="681"/>
      <c r="DF33" s="681"/>
      <c r="DG33" s="681"/>
      <c r="DH33" s="681"/>
      <c r="DI33" s="681"/>
      <c r="DJ33" s="681"/>
      <c r="DK33" s="682"/>
      <c r="DL33" s="654">
        <v>6400653</v>
      </c>
      <c r="DM33" s="681"/>
      <c r="DN33" s="681"/>
      <c r="DO33" s="681"/>
      <c r="DP33" s="681"/>
      <c r="DQ33" s="681"/>
      <c r="DR33" s="681"/>
      <c r="DS33" s="681"/>
      <c r="DT33" s="681"/>
      <c r="DU33" s="681"/>
      <c r="DV33" s="682"/>
      <c r="DW33" s="650">
        <v>39.700000000000003</v>
      </c>
      <c r="DX33" s="679"/>
      <c r="DY33" s="679"/>
      <c r="DZ33" s="679"/>
      <c r="EA33" s="679"/>
      <c r="EB33" s="679"/>
      <c r="EC33" s="680"/>
    </row>
    <row r="34" spans="2:133" ht="11.25" customHeight="1" x14ac:dyDescent="0.15">
      <c r="B34" s="642" t="s">
        <v>319</v>
      </c>
      <c r="C34" s="643"/>
      <c r="D34" s="643"/>
      <c r="E34" s="643"/>
      <c r="F34" s="643"/>
      <c r="G34" s="643"/>
      <c r="H34" s="643"/>
      <c r="I34" s="643"/>
      <c r="J34" s="643"/>
      <c r="K34" s="643"/>
      <c r="L34" s="643"/>
      <c r="M34" s="643"/>
      <c r="N34" s="643"/>
      <c r="O34" s="643"/>
      <c r="P34" s="643"/>
      <c r="Q34" s="644"/>
      <c r="R34" s="645">
        <v>369268</v>
      </c>
      <c r="S34" s="646"/>
      <c r="T34" s="646"/>
      <c r="U34" s="646"/>
      <c r="V34" s="646"/>
      <c r="W34" s="646"/>
      <c r="X34" s="646"/>
      <c r="Y34" s="647"/>
      <c r="Z34" s="648">
        <v>0.7</v>
      </c>
      <c r="AA34" s="648"/>
      <c r="AB34" s="648"/>
      <c r="AC34" s="648"/>
      <c r="AD34" s="649">
        <v>67416</v>
      </c>
      <c r="AE34" s="649"/>
      <c r="AF34" s="649"/>
      <c r="AG34" s="649"/>
      <c r="AH34" s="649"/>
      <c r="AI34" s="649"/>
      <c r="AJ34" s="649"/>
      <c r="AK34" s="649"/>
      <c r="AL34" s="650">
        <v>0.4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4998312</v>
      </c>
      <c r="CS34" s="646"/>
      <c r="CT34" s="646"/>
      <c r="CU34" s="646"/>
      <c r="CV34" s="646"/>
      <c r="CW34" s="646"/>
      <c r="CX34" s="646"/>
      <c r="CY34" s="647"/>
      <c r="CZ34" s="650">
        <v>11.2</v>
      </c>
      <c r="DA34" s="679"/>
      <c r="DB34" s="679"/>
      <c r="DC34" s="683"/>
      <c r="DD34" s="654">
        <v>3587898</v>
      </c>
      <c r="DE34" s="646"/>
      <c r="DF34" s="646"/>
      <c r="DG34" s="646"/>
      <c r="DH34" s="646"/>
      <c r="DI34" s="646"/>
      <c r="DJ34" s="646"/>
      <c r="DK34" s="647"/>
      <c r="DL34" s="654">
        <v>2863452</v>
      </c>
      <c r="DM34" s="646"/>
      <c r="DN34" s="646"/>
      <c r="DO34" s="646"/>
      <c r="DP34" s="646"/>
      <c r="DQ34" s="646"/>
      <c r="DR34" s="646"/>
      <c r="DS34" s="646"/>
      <c r="DT34" s="646"/>
      <c r="DU34" s="646"/>
      <c r="DV34" s="647"/>
      <c r="DW34" s="650">
        <v>17.8</v>
      </c>
      <c r="DX34" s="679"/>
      <c r="DY34" s="679"/>
      <c r="DZ34" s="679"/>
      <c r="EA34" s="679"/>
      <c r="EB34" s="679"/>
      <c r="EC34" s="680"/>
    </row>
    <row r="35" spans="2:133" ht="11.25" customHeight="1" x14ac:dyDescent="0.15">
      <c r="B35" s="642" t="s">
        <v>321</v>
      </c>
      <c r="C35" s="643"/>
      <c r="D35" s="643"/>
      <c r="E35" s="643"/>
      <c r="F35" s="643"/>
      <c r="G35" s="643"/>
      <c r="H35" s="643"/>
      <c r="I35" s="643"/>
      <c r="J35" s="643"/>
      <c r="K35" s="643"/>
      <c r="L35" s="643"/>
      <c r="M35" s="643"/>
      <c r="N35" s="643"/>
      <c r="O35" s="643"/>
      <c r="P35" s="643"/>
      <c r="Q35" s="644"/>
      <c r="R35" s="645">
        <v>1236037</v>
      </c>
      <c r="S35" s="646"/>
      <c r="T35" s="646"/>
      <c r="U35" s="646"/>
      <c r="V35" s="646"/>
      <c r="W35" s="646"/>
      <c r="X35" s="646"/>
      <c r="Y35" s="647"/>
      <c r="Z35" s="648">
        <v>2.4</v>
      </c>
      <c r="AA35" s="648"/>
      <c r="AB35" s="648"/>
      <c r="AC35" s="648"/>
      <c r="AD35" s="649" t="s">
        <v>129</v>
      </c>
      <c r="AE35" s="649"/>
      <c r="AF35" s="649"/>
      <c r="AG35" s="649"/>
      <c r="AH35" s="649"/>
      <c r="AI35" s="649"/>
      <c r="AJ35" s="649"/>
      <c r="AK35" s="649"/>
      <c r="AL35" s="650" t="s">
        <v>129</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454364</v>
      </c>
      <c r="CS35" s="681"/>
      <c r="CT35" s="681"/>
      <c r="CU35" s="681"/>
      <c r="CV35" s="681"/>
      <c r="CW35" s="681"/>
      <c r="CX35" s="681"/>
      <c r="CY35" s="682"/>
      <c r="CZ35" s="650">
        <v>1</v>
      </c>
      <c r="DA35" s="679"/>
      <c r="DB35" s="679"/>
      <c r="DC35" s="683"/>
      <c r="DD35" s="654">
        <v>431826</v>
      </c>
      <c r="DE35" s="681"/>
      <c r="DF35" s="681"/>
      <c r="DG35" s="681"/>
      <c r="DH35" s="681"/>
      <c r="DI35" s="681"/>
      <c r="DJ35" s="681"/>
      <c r="DK35" s="682"/>
      <c r="DL35" s="654">
        <v>367866</v>
      </c>
      <c r="DM35" s="681"/>
      <c r="DN35" s="681"/>
      <c r="DO35" s="681"/>
      <c r="DP35" s="681"/>
      <c r="DQ35" s="681"/>
      <c r="DR35" s="681"/>
      <c r="DS35" s="681"/>
      <c r="DT35" s="681"/>
      <c r="DU35" s="681"/>
      <c r="DV35" s="682"/>
      <c r="DW35" s="650">
        <v>2.2999999999999998</v>
      </c>
      <c r="DX35" s="679"/>
      <c r="DY35" s="679"/>
      <c r="DZ35" s="679"/>
      <c r="EA35" s="679"/>
      <c r="EB35" s="679"/>
      <c r="EC35" s="680"/>
    </row>
    <row r="36" spans="2:133" ht="11.25" customHeight="1" x14ac:dyDescent="0.15">
      <c r="B36" s="642" t="s">
        <v>325</v>
      </c>
      <c r="C36" s="643"/>
      <c r="D36" s="643"/>
      <c r="E36" s="643"/>
      <c r="F36" s="643"/>
      <c r="G36" s="643"/>
      <c r="H36" s="643"/>
      <c r="I36" s="643"/>
      <c r="J36" s="643"/>
      <c r="K36" s="643"/>
      <c r="L36" s="643"/>
      <c r="M36" s="643"/>
      <c r="N36" s="643"/>
      <c r="O36" s="643"/>
      <c r="P36" s="643"/>
      <c r="Q36" s="644"/>
      <c r="R36" s="645">
        <v>9153352</v>
      </c>
      <c r="S36" s="646"/>
      <c r="T36" s="646"/>
      <c r="U36" s="646"/>
      <c r="V36" s="646"/>
      <c r="W36" s="646"/>
      <c r="X36" s="646"/>
      <c r="Y36" s="647"/>
      <c r="Z36" s="648">
        <v>17.600000000000001</v>
      </c>
      <c r="AA36" s="648"/>
      <c r="AB36" s="648"/>
      <c r="AC36" s="648"/>
      <c r="AD36" s="649" t="s">
        <v>129</v>
      </c>
      <c r="AE36" s="649"/>
      <c r="AF36" s="649"/>
      <c r="AG36" s="649"/>
      <c r="AH36" s="649"/>
      <c r="AI36" s="649"/>
      <c r="AJ36" s="649"/>
      <c r="AK36" s="649"/>
      <c r="AL36" s="650" t="s">
        <v>129</v>
      </c>
      <c r="AM36" s="651"/>
      <c r="AN36" s="651"/>
      <c r="AO36" s="652"/>
      <c r="AP36" s="235"/>
      <c r="AQ36" s="719" t="s">
        <v>326</v>
      </c>
      <c r="AR36" s="720"/>
      <c r="AS36" s="720"/>
      <c r="AT36" s="720"/>
      <c r="AU36" s="720"/>
      <c r="AV36" s="720"/>
      <c r="AW36" s="720"/>
      <c r="AX36" s="720"/>
      <c r="AY36" s="721"/>
      <c r="AZ36" s="634">
        <v>3314366</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222884</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3653709</v>
      </c>
      <c r="CS36" s="646"/>
      <c r="CT36" s="646"/>
      <c r="CU36" s="646"/>
      <c r="CV36" s="646"/>
      <c r="CW36" s="646"/>
      <c r="CX36" s="646"/>
      <c r="CY36" s="647"/>
      <c r="CZ36" s="650">
        <v>8.1999999999999993</v>
      </c>
      <c r="DA36" s="679"/>
      <c r="DB36" s="679"/>
      <c r="DC36" s="683"/>
      <c r="DD36" s="654">
        <v>3154421</v>
      </c>
      <c r="DE36" s="646"/>
      <c r="DF36" s="646"/>
      <c r="DG36" s="646"/>
      <c r="DH36" s="646"/>
      <c r="DI36" s="646"/>
      <c r="DJ36" s="646"/>
      <c r="DK36" s="647"/>
      <c r="DL36" s="654">
        <v>1659352</v>
      </c>
      <c r="DM36" s="646"/>
      <c r="DN36" s="646"/>
      <c r="DO36" s="646"/>
      <c r="DP36" s="646"/>
      <c r="DQ36" s="646"/>
      <c r="DR36" s="646"/>
      <c r="DS36" s="646"/>
      <c r="DT36" s="646"/>
      <c r="DU36" s="646"/>
      <c r="DV36" s="647"/>
      <c r="DW36" s="650">
        <v>10.3</v>
      </c>
      <c r="DX36" s="679"/>
      <c r="DY36" s="679"/>
      <c r="DZ36" s="679"/>
      <c r="EA36" s="679"/>
      <c r="EB36" s="679"/>
      <c r="EC36" s="680"/>
    </row>
    <row r="37" spans="2:133" ht="11.25" customHeight="1" x14ac:dyDescent="0.15">
      <c r="B37" s="642" t="s">
        <v>329</v>
      </c>
      <c r="C37" s="643"/>
      <c r="D37" s="643"/>
      <c r="E37" s="643"/>
      <c r="F37" s="643"/>
      <c r="G37" s="643"/>
      <c r="H37" s="643"/>
      <c r="I37" s="643"/>
      <c r="J37" s="643"/>
      <c r="K37" s="643"/>
      <c r="L37" s="643"/>
      <c r="M37" s="643"/>
      <c r="N37" s="643"/>
      <c r="O37" s="643"/>
      <c r="P37" s="643"/>
      <c r="Q37" s="644"/>
      <c r="R37" s="645">
        <v>10129057</v>
      </c>
      <c r="S37" s="646"/>
      <c r="T37" s="646"/>
      <c r="U37" s="646"/>
      <c r="V37" s="646"/>
      <c r="W37" s="646"/>
      <c r="X37" s="646"/>
      <c r="Y37" s="647"/>
      <c r="Z37" s="648">
        <v>19.5</v>
      </c>
      <c r="AA37" s="648"/>
      <c r="AB37" s="648"/>
      <c r="AC37" s="648"/>
      <c r="AD37" s="649" t="s">
        <v>240</v>
      </c>
      <c r="AE37" s="649"/>
      <c r="AF37" s="649"/>
      <c r="AG37" s="649"/>
      <c r="AH37" s="649"/>
      <c r="AI37" s="649"/>
      <c r="AJ37" s="649"/>
      <c r="AK37" s="649"/>
      <c r="AL37" s="650" t="s">
        <v>129</v>
      </c>
      <c r="AM37" s="651"/>
      <c r="AN37" s="651"/>
      <c r="AO37" s="652"/>
      <c r="AQ37" s="723" t="s">
        <v>330</v>
      </c>
      <c r="AR37" s="724"/>
      <c r="AS37" s="724"/>
      <c r="AT37" s="724"/>
      <c r="AU37" s="724"/>
      <c r="AV37" s="724"/>
      <c r="AW37" s="724"/>
      <c r="AX37" s="724"/>
      <c r="AY37" s="725"/>
      <c r="AZ37" s="645">
        <v>1405710</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206086</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904829</v>
      </c>
      <c r="CS37" s="681"/>
      <c r="CT37" s="681"/>
      <c r="CU37" s="681"/>
      <c r="CV37" s="681"/>
      <c r="CW37" s="681"/>
      <c r="CX37" s="681"/>
      <c r="CY37" s="682"/>
      <c r="CZ37" s="650">
        <v>2</v>
      </c>
      <c r="DA37" s="679"/>
      <c r="DB37" s="679"/>
      <c r="DC37" s="683"/>
      <c r="DD37" s="654">
        <v>904696</v>
      </c>
      <c r="DE37" s="681"/>
      <c r="DF37" s="681"/>
      <c r="DG37" s="681"/>
      <c r="DH37" s="681"/>
      <c r="DI37" s="681"/>
      <c r="DJ37" s="681"/>
      <c r="DK37" s="682"/>
      <c r="DL37" s="654">
        <v>829258</v>
      </c>
      <c r="DM37" s="681"/>
      <c r="DN37" s="681"/>
      <c r="DO37" s="681"/>
      <c r="DP37" s="681"/>
      <c r="DQ37" s="681"/>
      <c r="DR37" s="681"/>
      <c r="DS37" s="681"/>
      <c r="DT37" s="681"/>
      <c r="DU37" s="681"/>
      <c r="DV37" s="682"/>
      <c r="DW37" s="650">
        <v>5.0999999999999996</v>
      </c>
      <c r="DX37" s="679"/>
      <c r="DY37" s="679"/>
      <c r="DZ37" s="679"/>
      <c r="EA37" s="679"/>
      <c r="EB37" s="679"/>
      <c r="EC37" s="680"/>
    </row>
    <row r="38" spans="2:133" ht="11.25" customHeight="1" x14ac:dyDescent="0.15">
      <c r="B38" s="642" t="s">
        <v>333</v>
      </c>
      <c r="C38" s="643"/>
      <c r="D38" s="643"/>
      <c r="E38" s="643"/>
      <c r="F38" s="643"/>
      <c r="G38" s="643"/>
      <c r="H38" s="643"/>
      <c r="I38" s="643"/>
      <c r="J38" s="643"/>
      <c r="K38" s="643"/>
      <c r="L38" s="643"/>
      <c r="M38" s="643"/>
      <c r="N38" s="643"/>
      <c r="O38" s="643"/>
      <c r="P38" s="643"/>
      <c r="Q38" s="644"/>
      <c r="R38" s="645">
        <v>1997904</v>
      </c>
      <c r="S38" s="646"/>
      <c r="T38" s="646"/>
      <c r="U38" s="646"/>
      <c r="V38" s="646"/>
      <c r="W38" s="646"/>
      <c r="X38" s="646"/>
      <c r="Y38" s="647"/>
      <c r="Z38" s="648">
        <v>3.9</v>
      </c>
      <c r="AA38" s="648"/>
      <c r="AB38" s="648"/>
      <c r="AC38" s="648"/>
      <c r="AD38" s="649">
        <v>3844</v>
      </c>
      <c r="AE38" s="649"/>
      <c r="AF38" s="649"/>
      <c r="AG38" s="649"/>
      <c r="AH38" s="649"/>
      <c r="AI38" s="649"/>
      <c r="AJ38" s="649"/>
      <c r="AK38" s="649"/>
      <c r="AL38" s="650">
        <v>0</v>
      </c>
      <c r="AM38" s="651"/>
      <c r="AN38" s="651"/>
      <c r="AO38" s="652"/>
      <c r="AQ38" s="723" t="s">
        <v>334</v>
      </c>
      <c r="AR38" s="724"/>
      <c r="AS38" s="724"/>
      <c r="AT38" s="724"/>
      <c r="AU38" s="724"/>
      <c r="AV38" s="724"/>
      <c r="AW38" s="724"/>
      <c r="AX38" s="724"/>
      <c r="AY38" s="725"/>
      <c r="AZ38" s="645">
        <v>38047</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8209</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1870609</v>
      </c>
      <c r="CS38" s="646"/>
      <c r="CT38" s="646"/>
      <c r="CU38" s="646"/>
      <c r="CV38" s="646"/>
      <c r="CW38" s="646"/>
      <c r="CX38" s="646"/>
      <c r="CY38" s="647"/>
      <c r="CZ38" s="650">
        <v>4.2</v>
      </c>
      <c r="DA38" s="679"/>
      <c r="DB38" s="679"/>
      <c r="DC38" s="683"/>
      <c r="DD38" s="654">
        <v>1532938</v>
      </c>
      <c r="DE38" s="646"/>
      <c r="DF38" s="646"/>
      <c r="DG38" s="646"/>
      <c r="DH38" s="646"/>
      <c r="DI38" s="646"/>
      <c r="DJ38" s="646"/>
      <c r="DK38" s="647"/>
      <c r="DL38" s="654">
        <v>1509983</v>
      </c>
      <c r="DM38" s="646"/>
      <c r="DN38" s="646"/>
      <c r="DO38" s="646"/>
      <c r="DP38" s="646"/>
      <c r="DQ38" s="646"/>
      <c r="DR38" s="646"/>
      <c r="DS38" s="646"/>
      <c r="DT38" s="646"/>
      <c r="DU38" s="646"/>
      <c r="DV38" s="647"/>
      <c r="DW38" s="650">
        <v>9.4</v>
      </c>
      <c r="DX38" s="679"/>
      <c r="DY38" s="679"/>
      <c r="DZ38" s="679"/>
      <c r="EA38" s="679"/>
      <c r="EB38" s="679"/>
      <c r="EC38" s="680"/>
    </row>
    <row r="39" spans="2:133" ht="11.25" customHeight="1" x14ac:dyDescent="0.15">
      <c r="B39" s="642" t="s">
        <v>337</v>
      </c>
      <c r="C39" s="643"/>
      <c r="D39" s="643"/>
      <c r="E39" s="643"/>
      <c r="F39" s="643"/>
      <c r="G39" s="643"/>
      <c r="H39" s="643"/>
      <c r="I39" s="643"/>
      <c r="J39" s="643"/>
      <c r="K39" s="643"/>
      <c r="L39" s="643"/>
      <c r="M39" s="643"/>
      <c r="N39" s="643"/>
      <c r="O39" s="643"/>
      <c r="P39" s="643"/>
      <c r="Q39" s="644"/>
      <c r="R39" s="645">
        <v>2061700</v>
      </c>
      <c r="S39" s="646"/>
      <c r="T39" s="646"/>
      <c r="U39" s="646"/>
      <c r="V39" s="646"/>
      <c r="W39" s="646"/>
      <c r="X39" s="646"/>
      <c r="Y39" s="647"/>
      <c r="Z39" s="648">
        <v>4</v>
      </c>
      <c r="AA39" s="648"/>
      <c r="AB39" s="648"/>
      <c r="AC39" s="648"/>
      <c r="AD39" s="649" t="s">
        <v>129</v>
      </c>
      <c r="AE39" s="649"/>
      <c r="AF39" s="649"/>
      <c r="AG39" s="649"/>
      <c r="AH39" s="649"/>
      <c r="AI39" s="649"/>
      <c r="AJ39" s="649"/>
      <c r="AK39" s="649"/>
      <c r="AL39" s="650" t="s">
        <v>129</v>
      </c>
      <c r="AM39" s="651"/>
      <c r="AN39" s="651"/>
      <c r="AO39" s="652"/>
      <c r="AQ39" s="723" t="s">
        <v>338</v>
      </c>
      <c r="AR39" s="724"/>
      <c r="AS39" s="724"/>
      <c r="AT39" s="724"/>
      <c r="AU39" s="724"/>
      <c r="AV39" s="724"/>
      <c r="AW39" s="724"/>
      <c r="AX39" s="724"/>
      <c r="AY39" s="725"/>
      <c r="AZ39" s="645" t="s">
        <v>240</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13354</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3084347</v>
      </c>
      <c r="CS39" s="681"/>
      <c r="CT39" s="681"/>
      <c r="CU39" s="681"/>
      <c r="CV39" s="681"/>
      <c r="CW39" s="681"/>
      <c r="CX39" s="681"/>
      <c r="CY39" s="682"/>
      <c r="CZ39" s="650">
        <v>6.9</v>
      </c>
      <c r="DA39" s="679"/>
      <c r="DB39" s="679"/>
      <c r="DC39" s="683"/>
      <c r="DD39" s="654">
        <v>1523153</v>
      </c>
      <c r="DE39" s="681"/>
      <c r="DF39" s="681"/>
      <c r="DG39" s="681"/>
      <c r="DH39" s="681"/>
      <c r="DI39" s="681"/>
      <c r="DJ39" s="681"/>
      <c r="DK39" s="682"/>
      <c r="DL39" s="654" t="s">
        <v>129</v>
      </c>
      <c r="DM39" s="681"/>
      <c r="DN39" s="681"/>
      <c r="DO39" s="681"/>
      <c r="DP39" s="681"/>
      <c r="DQ39" s="681"/>
      <c r="DR39" s="681"/>
      <c r="DS39" s="681"/>
      <c r="DT39" s="681"/>
      <c r="DU39" s="681"/>
      <c r="DV39" s="682"/>
      <c r="DW39" s="650" t="s">
        <v>129</v>
      </c>
      <c r="DX39" s="679"/>
      <c r="DY39" s="679"/>
      <c r="DZ39" s="679"/>
      <c r="EA39" s="679"/>
      <c r="EB39" s="679"/>
      <c r="EC39" s="680"/>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129</v>
      </c>
      <c r="S40" s="646"/>
      <c r="T40" s="646"/>
      <c r="U40" s="646"/>
      <c r="V40" s="646"/>
      <c r="W40" s="646"/>
      <c r="X40" s="646"/>
      <c r="Y40" s="647"/>
      <c r="Z40" s="648" t="s">
        <v>240</v>
      </c>
      <c r="AA40" s="648"/>
      <c r="AB40" s="648"/>
      <c r="AC40" s="648"/>
      <c r="AD40" s="649" t="s">
        <v>240</v>
      </c>
      <c r="AE40" s="649"/>
      <c r="AF40" s="649"/>
      <c r="AG40" s="649"/>
      <c r="AH40" s="649"/>
      <c r="AI40" s="649"/>
      <c r="AJ40" s="649"/>
      <c r="AK40" s="649"/>
      <c r="AL40" s="650" t="s">
        <v>129</v>
      </c>
      <c r="AM40" s="651"/>
      <c r="AN40" s="651"/>
      <c r="AO40" s="652"/>
      <c r="AQ40" s="723" t="s">
        <v>342</v>
      </c>
      <c r="AR40" s="724"/>
      <c r="AS40" s="724"/>
      <c r="AT40" s="724"/>
      <c r="AU40" s="724"/>
      <c r="AV40" s="724"/>
      <c r="AW40" s="724"/>
      <c r="AX40" s="724"/>
      <c r="AY40" s="725"/>
      <c r="AZ40" s="645" t="s">
        <v>129</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102</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931565</v>
      </c>
      <c r="CS40" s="646"/>
      <c r="CT40" s="646"/>
      <c r="CU40" s="646"/>
      <c r="CV40" s="646"/>
      <c r="CW40" s="646"/>
      <c r="CX40" s="646"/>
      <c r="CY40" s="647"/>
      <c r="CZ40" s="650">
        <v>2.1</v>
      </c>
      <c r="DA40" s="679"/>
      <c r="DB40" s="679"/>
      <c r="DC40" s="683"/>
      <c r="DD40" s="654">
        <v>577563</v>
      </c>
      <c r="DE40" s="646"/>
      <c r="DF40" s="646"/>
      <c r="DG40" s="646"/>
      <c r="DH40" s="646"/>
      <c r="DI40" s="646"/>
      <c r="DJ40" s="646"/>
      <c r="DK40" s="647"/>
      <c r="DL40" s="654" t="s">
        <v>129</v>
      </c>
      <c r="DM40" s="646"/>
      <c r="DN40" s="646"/>
      <c r="DO40" s="646"/>
      <c r="DP40" s="646"/>
      <c r="DQ40" s="646"/>
      <c r="DR40" s="646"/>
      <c r="DS40" s="646"/>
      <c r="DT40" s="646"/>
      <c r="DU40" s="646"/>
      <c r="DV40" s="647"/>
      <c r="DW40" s="650" t="s">
        <v>129</v>
      </c>
      <c r="DX40" s="679"/>
      <c r="DY40" s="679"/>
      <c r="DZ40" s="679"/>
      <c r="EA40" s="679"/>
      <c r="EB40" s="679"/>
      <c r="EC40" s="680"/>
    </row>
    <row r="41" spans="2:133" ht="11.25" customHeight="1" x14ac:dyDescent="0.15">
      <c r="B41" s="642" t="s">
        <v>346</v>
      </c>
      <c r="C41" s="643"/>
      <c r="D41" s="643"/>
      <c r="E41" s="643"/>
      <c r="F41" s="643"/>
      <c r="G41" s="643"/>
      <c r="H41" s="643"/>
      <c r="I41" s="643"/>
      <c r="J41" s="643"/>
      <c r="K41" s="643"/>
      <c r="L41" s="643"/>
      <c r="M41" s="643"/>
      <c r="N41" s="643"/>
      <c r="O41" s="643"/>
      <c r="P41" s="643"/>
      <c r="Q41" s="644"/>
      <c r="R41" s="645">
        <v>975100</v>
      </c>
      <c r="S41" s="646"/>
      <c r="T41" s="646"/>
      <c r="U41" s="646"/>
      <c r="V41" s="646"/>
      <c r="W41" s="646"/>
      <c r="X41" s="646"/>
      <c r="Y41" s="647"/>
      <c r="Z41" s="648">
        <v>1.9</v>
      </c>
      <c r="AA41" s="648"/>
      <c r="AB41" s="648"/>
      <c r="AC41" s="648"/>
      <c r="AD41" s="649" t="s">
        <v>129</v>
      </c>
      <c r="AE41" s="649"/>
      <c r="AF41" s="649"/>
      <c r="AG41" s="649"/>
      <c r="AH41" s="649"/>
      <c r="AI41" s="649"/>
      <c r="AJ41" s="649"/>
      <c r="AK41" s="649"/>
      <c r="AL41" s="650" t="s">
        <v>129</v>
      </c>
      <c r="AM41" s="651"/>
      <c r="AN41" s="651"/>
      <c r="AO41" s="652"/>
      <c r="AQ41" s="723" t="s">
        <v>347</v>
      </c>
      <c r="AR41" s="724"/>
      <c r="AS41" s="724"/>
      <c r="AT41" s="724"/>
      <c r="AU41" s="724"/>
      <c r="AV41" s="724"/>
      <c r="AW41" s="724"/>
      <c r="AX41" s="724"/>
      <c r="AY41" s="725"/>
      <c r="AZ41" s="645">
        <v>412473</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129</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129</v>
      </c>
      <c r="CS41" s="681"/>
      <c r="CT41" s="681"/>
      <c r="CU41" s="681"/>
      <c r="CV41" s="681"/>
      <c r="CW41" s="681"/>
      <c r="CX41" s="681"/>
      <c r="CY41" s="682"/>
      <c r="CZ41" s="650" t="s">
        <v>129</v>
      </c>
      <c r="DA41" s="679"/>
      <c r="DB41" s="679"/>
      <c r="DC41" s="683"/>
      <c r="DD41" s="654" t="s">
        <v>240</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350</v>
      </c>
      <c r="C42" s="687"/>
      <c r="D42" s="687"/>
      <c r="E42" s="687"/>
      <c r="F42" s="687"/>
      <c r="G42" s="687"/>
      <c r="H42" s="687"/>
      <c r="I42" s="687"/>
      <c r="J42" s="687"/>
      <c r="K42" s="687"/>
      <c r="L42" s="687"/>
      <c r="M42" s="687"/>
      <c r="N42" s="687"/>
      <c r="O42" s="687"/>
      <c r="P42" s="687"/>
      <c r="Q42" s="688"/>
      <c r="R42" s="730">
        <v>51868125</v>
      </c>
      <c r="S42" s="731"/>
      <c r="T42" s="731"/>
      <c r="U42" s="731"/>
      <c r="V42" s="731"/>
      <c r="W42" s="731"/>
      <c r="X42" s="731"/>
      <c r="Y42" s="739"/>
      <c r="Z42" s="740">
        <v>100</v>
      </c>
      <c r="AA42" s="740"/>
      <c r="AB42" s="740"/>
      <c r="AC42" s="740"/>
      <c r="AD42" s="741">
        <v>15131407</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1458136</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320</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14903277</v>
      </c>
      <c r="CS42" s="646"/>
      <c r="CT42" s="646"/>
      <c r="CU42" s="646"/>
      <c r="CV42" s="646"/>
      <c r="CW42" s="646"/>
      <c r="CX42" s="646"/>
      <c r="CY42" s="647"/>
      <c r="CZ42" s="650">
        <v>33.4</v>
      </c>
      <c r="DA42" s="651"/>
      <c r="DB42" s="651"/>
      <c r="DC42" s="663"/>
      <c r="DD42" s="654">
        <v>2053524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315177</v>
      </c>
      <c r="CS43" s="681"/>
      <c r="CT43" s="681"/>
      <c r="CU43" s="681"/>
      <c r="CV43" s="681"/>
      <c r="CW43" s="681"/>
      <c r="CX43" s="681"/>
      <c r="CY43" s="682"/>
      <c r="CZ43" s="650">
        <v>0.7</v>
      </c>
      <c r="DA43" s="679"/>
      <c r="DB43" s="679"/>
      <c r="DC43" s="683"/>
      <c r="DD43" s="654">
        <v>288590</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355</v>
      </c>
      <c r="CG44" s="643"/>
      <c r="CH44" s="643"/>
      <c r="CI44" s="643"/>
      <c r="CJ44" s="643"/>
      <c r="CK44" s="643"/>
      <c r="CL44" s="643"/>
      <c r="CM44" s="643"/>
      <c r="CN44" s="643"/>
      <c r="CO44" s="643"/>
      <c r="CP44" s="643"/>
      <c r="CQ44" s="644"/>
      <c r="CR44" s="645">
        <v>13600121</v>
      </c>
      <c r="CS44" s="646"/>
      <c r="CT44" s="646"/>
      <c r="CU44" s="646"/>
      <c r="CV44" s="646"/>
      <c r="CW44" s="646"/>
      <c r="CX44" s="646"/>
      <c r="CY44" s="647"/>
      <c r="CZ44" s="650">
        <v>30.4</v>
      </c>
      <c r="DA44" s="651"/>
      <c r="DB44" s="651"/>
      <c r="DC44" s="663"/>
      <c r="DD44" s="654">
        <v>1423898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356</v>
      </c>
      <c r="CG45" s="643"/>
      <c r="CH45" s="643"/>
      <c r="CI45" s="643"/>
      <c r="CJ45" s="643"/>
      <c r="CK45" s="643"/>
      <c r="CL45" s="643"/>
      <c r="CM45" s="643"/>
      <c r="CN45" s="643"/>
      <c r="CO45" s="643"/>
      <c r="CP45" s="643"/>
      <c r="CQ45" s="644"/>
      <c r="CR45" s="645">
        <v>10321846</v>
      </c>
      <c r="CS45" s="681"/>
      <c r="CT45" s="681"/>
      <c r="CU45" s="681"/>
      <c r="CV45" s="681"/>
      <c r="CW45" s="681"/>
      <c r="CX45" s="681"/>
      <c r="CY45" s="682"/>
      <c r="CZ45" s="650">
        <v>23.1</v>
      </c>
      <c r="DA45" s="679"/>
      <c r="DB45" s="679"/>
      <c r="DC45" s="683"/>
      <c r="DD45" s="654">
        <v>506027</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3037837</v>
      </c>
      <c r="CS46" s="646"/>
      <c r="CT46" s="646"/>
      <c r="CU46" s="646"/>
      <c r="CV46" s="646"/>
      <c r="CW46" s="646"/>
      <c r="CX46" s="646"/>
      <c r="CY46" s="647"/>
      <c r="CZ46" s="650">
        <v>6.8</v>
      </c>
      <c r="DA46" s="651"/>
      <c r="DB46" s="651"/>
      <c r="DC46" s="663"/>
      <c r="DD46" s="654">
        <v>793146</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1303156</v>
      </c>
      <c r="CS47" s="681"/>
      <c r="CT47" s="681"/>
      <c r="CU47" s="681"/>
      <c r="CV47" s="681"/>
      <c r="CW47" s="681"/>
      <c r="CX47" s="681"/>
      <c r="CY47" s="682"/>
      <c r="CZ47" s="650">
        <v>2.9</v>
      </c>
      <c r="DA47" s="679"/>
      <c r="DB47" s="679"/>
      <c r="DC47" s="683"/>
      <c r="DD47" s="654">
        <v>629626</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361</v>
      </c>
      <c r="CD48" s="761"/>
      <c r="CE48" s="762"/>
      <c r="CF48" s="642" t="s">
        <v>362</v>
      </c>
      <c r="CG48" s="643"/>
      <c r="CH48" s="643"/>
      <c r="CI48" s="643"/>
      <c r="CJ48" s="643"/>
      <c r="CK48" s="643"/>
      <c r="CL48" s="643"/>
      <c r="CM48" s="643"/>
      <c r="CN48" s="643"/>
      <c r="CO48" s="643"/>
      <c r="CP48" s="643"/>
      <c r="CQ48" s="644"/>
      <c r="CR48" s="645" t="s">
        <v>129</v>
      </c>
      <c r="CS48" s="646"/>
      <c r="CT48" s="646"/>
      <c r="CU48" s="646"/>
      <c r="CV48" s="646"/>
      <c r="CW48" s="646"/>
      <c r="CX48" s="646"/>
      <c r="CY48" s="647"/>
      <c r="CZ48" s="650" t="s">
        <v>129</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363</v>
      </c>
      <c r="CE49" s="687"/>
      <c r="CF49" s="687"/>
      <c r="CG49" s="687"/>
      <c r="CH49" s="687"/>
      <c r="CI49" s="687"/>
      <c r="CJ49" s="687"/>
      <c r="CK49" s="687"/>
      <c r="CL49" s="687"/>
      <c r="CM49" s="687"/>
      <c r="CN49" s="687"/>
      <c r="CO49" s="687"/>
      <c r="CP49" s="687"/>
      <c r="CQ49" s="688"/>
      <c r="CR49" s="730">
        <v>44681335</v>
      </c>
      <c r="CS49" s="716"/>
      <c r="CT49" s="716"/>
      <c r="CU49" s="716"/>
      <c r="CV49" s="716"/>
      <c r="CW49" s="716"/>
      <c r="CX49" s="716"/>
      <c r="CY49" s="747"/>
      <c r="CZ49" s="742">
        <v>100</v>
      </c>
      <c r="DA49" s="748"/>
      <c r="DB49" s="748"/>
      <c r="DC49" s="749"/>
      <c r="DD49" s="750">
        <v>21907489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R8fzBNkIALKI50Pjy2oYjF4jcVNxeR6Wnge0CWEkyyrVpraqyAvrBLS3GYxB3j9I69OkOOML7CSD9elhGZrChQ==" saltValue="W7e4EgA0dHZbcUEYGu4AK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386</v>
      </c>
      <c r="C7" s="778"/>
      <c r="D7" s="778"/>
      <c r="E7" s="778"/>
      <c r="F7" s="778"/>
      <c r="G7" s="778"/>
      <c r="H7" s="778"/>
      <c r="I7" s="778"/>
      <c r="J7" s="778"/>
      <c r="K7" s="778"/>
      <c r="L7" s="778"/>
      <c r="M7" s="778"/>
      <c r="N7" s="778"/>
      <c r="O7" s="778"/>
      <c r="P7" s="779"/>
      <c r="Q7" s="780">
        <v>48154</v>
      </c>
      <c r="R7" s="781"/>
      <c r="S7" s="781"/>
      <c r="T7" s="781"/>
      <c r="U7" s="781"/>
      <c r="V7" s="781">
        <v>42555</v>
      </c>
      <c r="W7" s="781"/>
      <c r="X7" s="781"/>
      <c r="Y7" s="781"/>
      <c r="Z7" s="781"/>
      <c r="AA7" s="781">
        <v>5599</v>
      </c>
      <c r="AB7" s="781"/>
      <c r="AC7" s="781"/>
      <c r="AD7" s="781"/>
      <c r="AE7" s="782"/>
      <c r="AF7" s="783">
        <v>1550</v>
      </c>
      <c r="AG7" s="784"/>
      <c r="AH7" s="784"/>
      <c r="AI7" s="784"/>
      <c r="AJ7" s="785"/>
      <c r="AK7" s="820">
        <v>9345</v>
      </c>
      <c r="AL7" s="821"/>
      <c r="AM7" s="821"/>
      <c r="AN7" s="821"/>
      <c r="AO7" s="821"/>
      <c r="AP7" s="821">
        <v>29214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607</v>
      </c>
      <c r="BT7" s="825"/>
      <c r="BU7" s="825"/>
      <c r="BV7" s="825"/>
      <c r="BW7" s="825"/>
      <c r="BX7" s="825"/>
      <c r="BY7" s="825"/>
      <c r="BZ7" s="825"/>
      <c r="CA7" s="825"/>
      <c r="CB7" s="825"/>
      <c r="CC7" s="825"/>
      <c r="CD7" s="825"/>
      <c r="CE7" s="825"/>
      <c r="CF7" s="825"/>
      <c r="CG7" s="826"/>
      <c r="CH7" s="817">
        <v>8</v>
      </c>
      <c r="CI7" s="818"/>
      <c r="CJ7" s="818"/>
      <c r="CK7" s="818"/>
      <c r="CL7" s="819"/>
      <c r="CM7" s="817">
        <v>322</v>
      </c>
      <c r="CN7" s="818"/>
      <c r="CO7" s="818"/>
      <c r="CP7" s="818"/>
      <c r="CQ7" s="819"/>
      <c r="CR7" s="817">
        <v>5</v>
      </c>
      <c r="CS7" s="818"/>
      <c r="CT7" s="818"/>
      <c r="CU7" s="818"/>
      <c r="CV7" s="819"/>
      <c r="CW7" s="817" t="s">
        <v>535</v>
      </c>
      <c r="CX7" s="818"/>
      <c r="CY7" s="818"/>
      <c r="CZ7" s="818"/>
      <c r="DA7" s="819"/>
      <c r="DB7" s="817" t="s">
        <v>535</v>
      </c>
      <c r="DC7" s="818"/>
      <c r="DD7" s="818"/>
      <c r="DE7" s="818"/>
      <c r="DF7" s="819"/>
      <c r="DG7" s="817" t="s">
        <v>535</v>
      </c>
      <c r="DH7" s="818"/>
      <c r="DI7" s="818"/>
      <c r="DJ7" s="818"/>
      <c r="DK7" s="819"/>
      <c r="DL7" s="817" t="s">
        <v>535</v>
      </c>
      <c r="DM7" s="818"/>
      <c r="DN7" s="818"/>
      <c r="DO7" s="818"/>
      <c r="DP7" s="819"/>
      <c r="DQ7" s="817" t="s">
        <v>535</v>
      </c>
      <c r="DR7" s="818"/>
      <c r="DS7" s="818"/>
      <c r="DT7" s="818"/>
      <c r="DU7" s="819"/>
      <c r="DV7" s="798"/>
      <c r="DW7" s="799"/>
      <c r="DX7" s="799"/>
      <c r="DY7" s="799"/>
      <c r="DZ7" s="800"/>
      <c r="EA7" s="255"/>
    </row>
    <row r="8" spans="1:131" s="256" customFormat="1" ht="26.25" customHeight="1" x14ac:dyDescent="0.15">
      <c r="A8" s="262">
        <v>2</v>
      </c>
      <c r="B8" s="801" t="s">
        <v>387</v>
      </c>
      <c r="C8" s="802"/>
      <c r="D8" s="802"/>
      <c r="E8" s="802"/>
      <c r="F8" s="802"/>
      <c r="G8" s="802"/>
      <c r="H8" s="802"/>
      <c r="I8" s="802"/>
      <c r="J8" s="802"/>
      <c r="K8" s="802"/>
      <c r="L8" s="802"/>
      <c r="M8" s="802"/>
      <c r="N8" s="802"/>
      <c r="O8" s="802"/>
      <c r="P8" s="803"/>
      <c r="Q8" s="804">
        <v>268</v>
      </c>
      <c r="R8" s="805"/>
      <c r="S8" s="805"/>
      <c r="T8" s="805"/>
      <c r="U8" s="805"/>
      <c r="V8" s="805">
        <v>268</v>
      </c>
      <c r="W8" s="805"/>
      <c r="X8" s="805"/>
      <c r="Y8" s="805"/>
      <c r="Z8" s="805"/>
      <c r="AA8" s="805">
        <v>0</v>
      </c>
      <c r="AB8" s="805"/>
      <c r="AC8" s="805"/>
      <c r="AD8" s="805"/>
      <c r="AE8" s="806"/>
      <c r="AF8" s="807">
        <v>0</v>
      </c>
      <c r="AG8" s="808"/>
      <c r="AH8" s="808"/>
      <c r="AI8" s="808"/>
      <c r="AJ8" s="809"/>
      <c r="AK8" s="810">
        <v>2</v>
      </c>
      <c r="AL8" s="811"/>
      <c r="AM8" s="811"/>
      <c r="AN8" s="811"/>
      <c r="AO8" s="811"/>
      <c r="AP8" s="811">
        <v>336</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608</v>
      </c>
      <c r="BT8" s="815"/>
      <c r="BU8" s="815"/>
      <c r="BV8" s="815"/>
      <c r="BW8" s="815"/>
      <c r="BX8" s="815"/>
      <c r="BY8" s="815"/>
      <c r="BZ8" s="815"/>
      <c r="CA8" s="815"/>
      <c r="CB8" s="815"/>
      <c r="CC8" s="815"/>
      <c r="CD8" s="815"/>
      <c r="CE8" s="815"/>
      <c r="CF8" s="815"/>
      <c r="CG8" s="816"/>
      <c r="CH8" s="827">
        <v>3</v>
      </c>
      <c r="CI8" s="828"/>
      <c r="CJ8" s="828"/>
      <c r="CK8" s="828"/>
      <c r="CL8" s="829"/>
      <c r="CM8" s="827">
        <v>78</v>
      </c>
      <c r="CN8" s="828"/>
      <c r="CO8" s="828"/>
      <c r="CP8" s="828"/>
      <c r="CQ8" s="829"/>
      <c r="CR8" s="827">
        <v>50</v>
      </c>
      <c r="CS8" s="828"/>
      <c r="CT8" s="828"/>
      <c r="CU8" s="828"/>
      <c r="CV8" s="829"/>
      <c r="CW8" s="827" t="s">
        <v>535</v>
      </c>
      <c r="CX8" s="828"/>
      <c r="CY8" s="828"/>
      <c r="CZ8" s="828"/>
      <c r="DA8" s="829"/>
      <c r="DB8" s="827" t="s">
        <v>535</v>
      </c>
      <c r="DC8" s="828"/>
      <c r="DD8" s="828"/>
      <c r="DE8" s="828"/>
      <c r="DF8" s="829"/>
      <c r="DG8" s="827" t="s">
        <v>535</v>
      </c>
      <c r="DH8" s="828"/>
      <c r="DI8" s="828"/>
      <c r="DJ8" s="828"/>
      <c r="DK8" s="829"/>
      <c r="DL8" s="827" t="s">
        <v>535</v>
      </c>
      <c r="DM8" s="828"/>
      <c r="DN8" s="828"/>
      <c r="DO8" s="828"/>
      <c r="DP8" s="829"/>
      <c r="DQ8" s="827" t="s">
        <v>535</v>
      </c>
      <c r="DR8" s="828"/>
      <c r="DS8" s="828"/>
      <c r="DT8" s="828"/>
      <c r="DU8" s="829"/>
      <c r="DV8" s="830"/>
      <c r="DW8" s="831"/>
      <c r="DX8" s="831"/>
      <c r="DY8" s="831"/>
      <c r="DZ8" s="832"/>
      <c r="EA8" s="255"/>
    </row>
    <row r="9" spans="1:131" s="256" customFormat="1" ht="26.25" customHeight="1" x14ac:dyDescent="0.15">
      <c r="A9" s="262">
        <v>3</v>
      </c>
      <c r="B9" s="801" t="s">
        <v>388</v>
      </c>
      <c r="C9" s="802"/>
      <c r="D9" s="802"/>
      <c r="E9" s="802"/>
      <c r="F9" s="802"/>
      <c r="G9" s="802"/>
      <c r="H9" s="802"/>
      <c r="I9" s="802"/>
      <c r="J9" s="802"/>
      <c r="K9" s="802"/>
      <c r="L9" s="802"/>
      <c r="M9" s="802"/>
      <c r="N9" s="802"/>
      <c r="O9" s="802"/>
      <c r="P9" s="803"/>
      <c r="Q9" s="804">
        <v>172</v>
      </c>
      <c r="R9" s="805"/>
      <c r="S9" s="805"/>
      <c r="T9" s="805"/>
      <c r="U9" s="805"/>
      <c r="V9" s="805">
        <v>156</v>
      </c>
      <c r="W9" s="805"/>
      <c r="X9" s="805"/>
      <c r="Y9" s="805"/>
      <c r="Z9" s="805"/>
      <c r="AA9" s="805">
        <v>16</v>
      </c>
      <c r="AB9" s="805"/>
      <c r="AC9" s="805"/>
      <c r="AD9" s="805"/>
      <c r="AE9" s="806"/>
      <c r="AF9" s="807">
        <v>16</v>
      </c>
      <c r="AG9" s="808"/>
      <c r="AH9" s="808"/>
      <c r="AI9" s="808"/>
      <c r="AJ9" s="809"/>
      <c r="AK9" s="810">
        <v>64</v>
      </c>
      <c r="AL9" s="811"/>
      <c r="AM9" s="811"/>
      <c r="AN9" s="811"/>
      <c r="AO9" s="811"/>
      <c r="AP9" s="811" t="s">
        <v>535</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609</v>
      </c>
      <c r="BT9" s="815"/>
      <c r="BU9" s="815"/>
      <c r="BV9" s="815"/>
      <c r="BW9" s="815"/>
      <c r="BX9" s="815"/>
      <c r="BY9" s="815"/>
      <c r="BZ9" s="815"/>
      <c r="CA9" s="815"/>
      <c r="CB9" s="815"/>
      <c r="CC9" s="815"/>
      <c r="CD9" s="815"/>
      <c r="CE9" s="815"/>
      <c r="CF9" s="815"/>
      <c r="CG9" s="816"/>
      <c r="CH9" s="827">
        <v>3</v>
      </c>
      <c r="CI9" s="828"/>
      <c r="CJ9" s="828"/>
      <c r="CK9" s="828"/>
      <c r="CL9" s="829"/>
      <c r="CM9" s="827">
        <v>61</v>
      </c>
      <c r="CN9" s="828"/>
      <c r="CO9" s="828"/>
      <c r="CP9" s="828"/>
      <c r="CQ9" s="829"/>
      <c r="CR9" s="827">
        <v>10</v>
      </c>
      <c r="CS9" s="828"/>
      <c r="CT9" s="828"/>
      <c r="CU9" s="828"/>
      <c r="CV9" s="829"/>
      <c r="CW9" s="827" t="s">
        <v>535</v>
      </c>
      <c r="CX9" s="828"/>
      <c r="CY9" s="828"/>
      <c r="CZ9" s="828"/>
      <c r="DA9" s="829"/>
      <c r="DB9" s="827" t="s">
        <v>535</v>
      </c>
      <c r="DC9" s="828"/>
      <c r="DD9" s="828"/>
      <c r="DE9" s="828"/>
      <c r="DF9" s="829"/>
      <c r="DG9" s="827" t="s">
        <v>535</v>
      </c>
      <c r="DH9" s="828"/>
      <c r="DI9" s="828"/>
      <c r="DJ9" s="828"/>
      <c r="DK9" s="829"/>
      <c r="DL9" s="827" t="s">
        <v>535</v>
      </c>
      <c r="DM9" s="828"/>
      <c r="DN9" s="828"/>
      <c r="DO9" s="828"/>
      <c r="DP9" s="829"/>
      <c r="DQ9" s="827" t="s">
        <v>535</v>
      </c>
      <c r="DR9" s="828"/>
      <c r="DS9" s="828"/>
      <c r="DT9" s="828"/>
      <c r="DU9" s="829"/>
      <c r="DV9" s="830"/>
      <c r="DW9" s="831"/>
      <c r="DX9" s="831"/>
      <c r="DY9" s="831"/>
      <c r="DZ9" s="832"/>
      <c r="EA9" s="255"/>
    </row>
    <row r="10" spans="1:131" s="256" customFormat="1" ht="26.25" customHeight="1" x14ac:dyDescent="0.15">
      <c r="A10" s="262">
        <v>4</v>
      </c>
      <c r="B10" s="801" t="s">
        <v>389</v>
      </c>
      <c r="C10" s="802"/>
      <c r="D10" s="802"/>
      <c r="E10" s="802"/>
      <c r="F10" s="802"/>
      <c r="G10" s="802"/>
      <c r="H10" s="802"/>
      <c r="I10" s="802"/>
      <c r="J10" s="802"/>
      <c r="K10" s="802"/>
      <c r="L10" s="802"/>
      <c r="M10" s="802"/>
      <c r="N10" s="802"/>
      <c r="O10" s="802"/>
      <c r="P10" s="803"/>
      <c r="Q10" s="804">
        <v>6758</v>
      </c>
      <c r="R10" s="805"/>
      <c r="S10" s="805"/>
      <c r="T10" s="805"/>
      <c r="U10" s="805"/>
      <c r="V10" s="805">
        <v>5187</v>
      </c>
      <c r="W10" s="805"/>
      <c r="X10" s="805"/>
      <c r="Y10" s="805"/>
      <c r="Z10" s="805"/>
      <c r="AA10" s="805">
        <v>1571</v>
      </c>
      <c r="AB10" s="805"/>
      <c r="AC10" s="805"/>
      <c r="AD10" s="805"/>
      <c r="AE10" s="806"/>
      <c r="AF10" s="807">
        <v>199</v>
      </c>
      <c r="AG10" s="808"/>
      <c r="AH10" s="808"/>
      <c r="AI10" s="808"/>
      <c r="AJ10" s="809"/>
      <c r="AK10" s="810">
        <v>2766</v>
      </c>
      <c r="AL10" s="811"/>
      <c r="AM10" s="811"/>
      <c r="AN10" s="811"/>
      <c r="AO10" s="811"/>
      <c r="AP10" s="811" t="s">
        <v>535</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51873</v>
      </c>
      <c r="R23" s="840"/>
      <c r="S23" s="840"/>
      <c r="T23" s="840"/>
      <c r="U23" s="840"/>
      <c r="V23" s="840">
        <v>44686</v>
      </c>
      <c r="W23" s="840"/>
      <c r="X23" s="840"/>
      <c r="Y23" s="840"/>
      <c r="Z23" s="840"/>
      <c r="AA23" s="840">
        <v>7187</v>
      </c>
      <c r="AB23" s="840"/>
      <c r="AC23" s="840"/>
      <c r="AD23" s="840"/>
      <c r="AE23" s="841"/>
      <c r="AF23" s="842">
        <v>1765</v>
      </c>
      <c r="AG23" s="840"/>
      <c r="AH23" s="840"/>
      <c r="AI23" s="840"/>
      <c r="AJ23" s="843"/>
      <c r="AK23" s="844"/>
      <c r="AL23" s="845"/>
      <c r="AM23" s="845"/>
      <c r="AN23" s="845"/>
      <c r="AO23" s="845"/>
      <c r="AP23" s="840">
        <v>29550</v>
      </c>
      <c r="AQ23" s="840"/>
      <c r="AR23" s="840"/>
      <c r="AS23" s="840"/>
      <c r="AT23" s="840"/>
      <c r="AU23" s="846"/>
      <c r="AV23" s="846"/>
      <c r="AW23" s="846"/>
      <c r="AX23" s="846"/>
      <c r="AY23" s="847"/>
      <c r="AZ23" s="855" t="s">
        <v>393</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376</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8">
        <v>6521</v>
      </c>
      <c r="R28" s="869"/>
      <c r="S28" s="869"/>
      <c r="T28" s="869"/>
      <c r="U28" s="869"/>
      <c r="V28" s="869">
        <v>6298</v>
      </c>
      <c r="W28" s="869"/>
      <c r="X28" s="869"/>
      <c r="Y28" s="869"/>
      <c r="Z28" s="869"/>
      <c r="AA28" s="869">
        <v>223</v>
      </c>
      <c r="AB28" s="869"/>
      <c r="AC28" s="869"/>
      <c r="AD28" s="869"/>
      <c r="AE28" s="870"/>
      <c r="AF28" s="871">
        <v>223</v>
      </c>
      <c r="AG28" s="869"/>
      <c r="AH28" s="869"/>
      <c r="AI28" s="869"/>
      <c r="AJ28" s="872"/>
      <c r="AK28" s="873">
        <v>604</v>
      </c>
      <c r="AL28" s="864"/>
      <c r="AM28" s="864"/>
      <c r="AN28" s="864"/>
      <c r="AO28" s="864"/>
      <c r="AP28" s="864" t="s">
        <v>535</v>
      </c>
      <c r="AQ28" s="864"/>
      <c r="AR28" s="864"/>
      <c r="AS28" s="864"/>
      <c r="AT28" s="864"/>
      <c r="AU28" s="864" t="s">
        <v>535</v>
      </c>
      <c r="AV28" s="864"/>
      <c r="AW28" s="864"/>
      <c r="AX28" s="864"/>
      <c r="AY28" s="864"/>
      <c r="AZ28" s="865" t="s">
        <v>535</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5234</v>
      </c>
      <c r="R29" s="805"/>
      <c r="S29" s="805"/>
      <c r="T29" s="805"/>
      <c r="U29" s="805"/>
      <c r="V29" s="805">
        <v>4945</v>
      </c>
      <c r="W29" s="805"/>
      <c r="X29" s="805"/>
      <c r="Y29" s="805"/>
      <c r="Z29" s="805"/>
      <c r="AA29" s="805">
        <v>289</v>
      </c>
      <c r="AB29" s="805"/>
      <c r="AC29" s="805"/>
      <c r="AD29" s="805"/>
      <c r="AE29" s="806"/>
      <c r="AF29" s="807">
        <v>289</v>
      </c>
      <c r="AG29" s="808"/>
      <c r="AH29" s="808"/>
      <c r="AI29" s="808"/>
      <c r="AJ29" s="809"/>
      <c r="AK29" s="876">
        <v>811</v>
      </c>
      <c r="AL29" s="877"/>
      <c r="AM29" s="877"/>
      <c r="AN29" s="877"/>
      <c r="AO29" s="877"/>
      <c r="AP29" s="877" t="s">
        <v>535</v>
      </c>
      <c r="AQ29" s="877"/>
      <c r="AR29" s="877"/>
      <c r="AS29" s="877"/>
      <c r="AT29" s="877"/>
      <c r="AU29" s="877" t="s">
        <v>535</v>
      </c>
      <c r="AV29" s="877"/>
      <c r="AW29" s="877"/>
      <c r="AX29" s="877"/>
      <c r="AY29" s="877"/>
      <c r="AZ29" s="878" t="s">
        <v>535</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749</v>
      </c>
      <c r="R30" s="805"/>
      <c r="S30" s="805"/>
      <c r="T30" s="805"/>
      <c r="U30" s="805"/>
      <c r="V30" s="805">
        <v>740</v>
      </c>
      <c r="W30" s="805"/>
      <c r="X30" s="805"/>
      <c r="Y30" s="805"/>
      <c r="Z30" s="805"/>
      <c r="AA30" s="805">
        <v>9</v>
      </c>
      <c r="AB30" s="805"/>
      <c r="AC30" s="805"/>
      <c r="AD30" s="805"/>
      <c r="AE30" s="806"/>
      <c r="AF30" s="807">
        <v>9</v>
      </c>
      <c r="AG30" s="808"/>
      <c r="AH30" s="808"/>
      <c r="AI30" s="808"/>
      <c r="AJ30" s="809"/>
      <c r="AK30" s="876">
        <v>119</v>
      </c>
      <c r="AL30" s="877"/>
      <c r="AM30" s="877"/>
      <c r="AN30" s="877"/>
      <c r="AO30" s="877"/>
      <c r="AP30" s="877" t="s">
        <v>535</v>
      </c>
      <c r="AQ30" s="877"/>
      <c r="AR30" s="877"/>
      <c r="AS30" s="877"/>
      <c r="AT30" s="877"/>
      <c r="AU30" s="877" t="s">
        <v>535</v>
      </c>
      <c r="AV30" s="877"/>
      <c r="AW30" s="877"/>
      <c r="AX30" s="877"/>
      <c r="AY30" s="877"/>
      <c r="AZ30" s="878" t="s">
        <v>535</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2466</v>
      </c>
      <c r="R31" s="805"/>
      <c r="S31" s="805"/>
      <c r="T31" s="805"/>
      <c r="U31" s="805"/>
      <c r="V31" s="805">
        <v>1981</v>
      </c>
      <c r="W31" s="805"/>
      <c r="X31" s="805"/>
      <c r="Y31" s="805"/>
      <c r="Z31" s="805"/>
      <c r="AA31" s="805">
        <v>485</v>
      </c>
      <c r="AB31" s="805"/>
      <c r="AC31" s="805"/>
      <c r="AD31" s="805"/>
      <c r="AE31" s="806"/>
      <c r="AF31" s="807">
        <v>4275</v>
      </c>
      <c r="AG31" s="808"/>
      <c r="AH31" s="808"/>
      <c r="AI31" s="808"/>
      <c r="AJ31" s="809"/>
      <c r="AK31" s="876">
        <v>38</v>
      </c>
      <c r="AL31" s="877"/>
      <c r="AM31" s="877"/>
      <c r="AN31" s="877"/>
      <c r="AO31" s="877"/>
      <c r="AP31" s="877">
        <v>208</v>
      </c>
      <c r="AQ31" s="877"/>
      <c r="AR31" s="877"/>
      <c r="AS31" s="877"/>
      <c r="AT31" s="877"/>
      <c r="AU31" s="877" t="s">
        <v>535</v>
      </c>
      <c r="AV31" s="877"/>
      <c r="AW31" s="877"/>
      <c r="AX31" s="877"/>
      <c r="AY31" s="877"/>
      <c r="AZ31" s="878" t="s">
        <v>535</v>
      </c>
      <c r="BA31" s="878"/>
      <c r="BB31" s="878"/>
      <c r="BC31" s="878"/>
      <c r="BD31" s="878"/>
      <c r="BE31" s="874" t="s">
        <v>408</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2880</v>
      </c>
      <c r="R32" s="805"/>
      <c r="S32" s="805"/>
      <c r="T32" s="805"/>
      <c r="U32" s="805"/>
      <c r="V32" s="805">
        <v>2890</v>
      </c>
      <c r="W32" s="805"/>
      <c r="X32" s="805"/>
      <c r="Y32" s="805"/>
      <c r="Z32" s="805"/>
      <c r="AA32" s="805">
        <v>-10</v>
      </c>
      <c r="AB32" s="805"/>
      <c r="AC32" s="805"/>
      <c r="AD32" s="805"/>
      <c r="AE32" s="806"/>
      <c r="AF32" s="807">
        <v>1157</v>
      </c>
      <c r="AG32" s="808"/>
      <c r="AH32" s="808"/>
      <c r="AI32" s="808"/>
      <c r="AJ32" s="809"/>
      <c r="AK32" s="876">
        <v>1406</v>
      </c>
      <c r="AL32" s="877"/>
      <c r="AM32" s="877"/>
      <c r="AN32" s="877"/>
      <c r="AO32" s="877"/>
      <c r="AP32" s="877">
        <v>15183</v>
      </c>
      <c r="AQ32" s="877"/>
      <c r="AR32" s="877"/>
      <c r="AS32" s="877"/>
      <c r="AT32" s="877"/>
      <c r="AU32" s="877">
        <v>6623</v>
      </c>
      <c r="AV32" s="877"/>
      <c r="AW32" s="877"/>
      <c r="AX32" s="877"/>
      <c r="AY32" s="877"/>
      <c r="AZ32" s="878" t="s">
        <v>535</v>
      </c>
      <c r="BA32" s="878"/>
      <c r="BB32" s="878"/>
      <c r="BC32" s="878"/>
      <c r="BD32" s="878"/>
      <c r="BE32" s="874" t="s">
        <v>410</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411</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412</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5953</v>
      </c>
      <c r="AG63" s="888"/>
      <c r="AH63" s="888"/>
      <c r="AI63" s="888"/>
      <c r="AJ63" s="889"/>
      <c r="AK63" s="890"/>
      <c r="AL63" s="885"/>
      <c r="AM63" s="885"/>
      <c r="AN63" s="885"/>
      <c r="AO63" s="885"/>
      <c r="AP63" s="888">
        <v>15391</v>
      </c>
      <c r="AQ63" s="888"/>
      <c r="AR63" s="888"/>
      <c r="AS63" s="888"/>
      <c r="AT63" s="888"/>
      <c r="AU63" s="888">
        <v>6623</v>
      </c>
      <c r="AV63" s="888"/>
      <c r="AW63" s="888"/>
      <c r="AX63" s="888"/>
      <c r="AY63" s="888"/>
      <c r="AZ63" s="892"/>
      <c r="BA63" s="892"/>
      <c r="BB63" s="892"/>
      <c r="BC63" s="892"/>
      <c r="BD63" s="892"/>
      <c r="BE63" s="893"/>
      <c r="BF63" s="893"/>
      <c r="BG63" s="893"/>
      <c r="BH63" s="893"/>
      <c r="BI63" s="894"/>
      <c r="BJ63" s="895" t="s">
        <v>413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415</v>
      </c>
      <c r="B66" s="787"/>
      <c r="C66" s="787"/>
      <c r="D66" s="787"/>
      <c r="E66" s="787"/>
      <c r="F66" s="787"/>
      <c r="G66" s="787"/>
      <c r="H66" s="787"/>
      <c r="I66" s="787"/>
      <c r="J66" s="787"/>
      <c r="K66" s="787"/>
      <c r="L66" s="787"/>
      <c r="M66" s="787"/>
      <c r="N66" s="787"/>
      <c r="O66" s="787"/>
      <c r="P66" s="788"/>
      <c r="Q66" s="763" t="s">
        <v>416</v>
      </c>
      <c r="R66" s="764"/>
      <c r="S66" s="764"/>
      <c r="T66" s="764"/>
      <c r="U66" s="765"/>
      <c r="V66" s="763" t="s">
        <v>417</v>
      </c>
      <c r="W66" s="764"/>
      <c r="X66" s="764"/>
      <c r="Y66" s="764"/>
      <c r="Z66" s="765"/>
      <c r="AA66" s="763" t="s">
        <v>418</v>
      </c>
      <c r="AB66" s="764"/>
      <c r="AC66" s="764"/>
      <c r="AD66" s="764"/>
      <c r="AE66" s="765"/>
      <c r="AF66" s="898" t="s">
        <v>419</v>
      </c>
      <c r="AG66" s="859"/>
      <c r="AH66" s="859"/>
      <c r="AI66" s="859"/>
      <c r="AJ66" s="899"/>
      <c r="AK66" s="763" t="s">
        <v>420</v>
      </c>
      <c r="AL66" s="787"/>
      <c r="AM66" s="787"/>
      <c r="AN66" s="787"/>
      <c r="AO66" s="788"/>
      <c r="AP66" s="763" t="s">
        <v>421</v>
      </c>
      <c r="AQ66" s="764"/>
      <c r="AR66" s="764"/>
      <c r="AS66" s="764"/>
      <c r="AT66" s="765"/>
      <c r="AU66" s="763" t="s">
        <v>422</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602</v>
      </c>
      <c r="C68" s="916"/>
      <c r="D68" s="916"/>
      <c r="E68" s="916"/>
      <c r="F68" s="916"/>
      <c r="G68" s="916"/>
      <c r="H68" s="916"/>
      <c r="I68" s="916"/>
      <c r="J68" s="916"/>
      <c r="K68" s="916"/>
      <c r="L68" s="916"/>
      <c r="M68" s="916"/>
      <c r="N68" s="916"/>
      <c r="O68" s="916"/>
      <c r="P68" s="917"/>
      <c r="Q68" s="918">
        <v>279</v>
      </c>
      <c r="R68" s="912"/>
      <c r="S68" s="912"/>
      <c r="T68" s="912"/>
      <c r="U68" s="912"/>
      <c r="V68" s="912">
        <v>217</v>
      </c>
      <c r="W68" s="912"/>
      <c r="X68" s="912"/>
      <c r="Y68" s="912"/>
      <c r="Z68" s="912"/>
      <c r="AA68" s="912">
        <v>62</v>
      </c>
      <c r="AB68" s="912"/>
      <c r="AC68" s="912"/>
      <c r="AD68" s="912"/>
      <c r="AE68" s="912"/>
      <c r="AF68" s="912">
        <v>62</v>
      </c>
      <c r="AG68" s="912"/>
      <c r="AH68" s="912"/>
      <c r="AI68" s="912"/>
      <c r="AJ68" s="912"/>
      <c r="AK68" s="912">
        <v>25</v>
      </c>
      <c r="AL68" s="912"/>
      <c r="AM68" s="912"/>
      <c r="AN68" s="912"/>
      <c r="AO68" s="912"/>
      <c r="AP68" s="912" t="s">
        <v>535</v>
      </c>
      <c r="AQ68" s="912"/>
      <c r="AR68" s="912"/>
      <c r="AS68" s="912"/>
      <c r="AT68" s="912"/>
      <c r="AU68" s="912" t="s">
        <v>535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603</v>
      </c>
      <c r="C69" s="920"/>
      <c r="D69" s="920"/>
      <c r="E69" s="920"/>
      <c r="F69" s="920"/>
      <c r="G69" s="920"/>
      <c r="H69" s="920"/>
      <c r="I69" s="920"/>
      <c r="J69" s="920"/>
      <c r="K69" s="920"/>
      <c r="L69" s="920"/>
      <c r="M69" s="920"/>
      <c r="N69" s="920"/>
      <c r="O69" s="920"/>
      <c r="P69" s="921"/>
      <c r="Q69" s="922">
        <v>140</v>
      </c>
      <c r="R69" s="877"/>
      <c r="S69" s="877"/>
      <c r="T69" s="877"/>
      <c r="U69" s="877"/>
      <c r="V69" s="877">
        <v>137</v>
      </c>
      <c r="W69" s="877"/>
      <c r="X69" s="877"/>
      <c r="Y69" s="877"/>
      <c r="Z69" s="877"/>
      <c r="AA69" s="877">
        <v>3</v>
      </c>
      <c r="AB69" s="877"/>
      <c r="AC69" s="877"/>
      <c r="AD69" s="877"/>
      <c r="AE69" s="877"/>
      <c r="AF69" s="877">
        <v>3</v>
      </c>
      <c r="AG69" s="877"/>
      <c r="AH69" s="877"/>
      <c r="AI69" s="877"/>
      <c r="AJ69" s="877"/>
      <c r="AK69" s="877" t="s">
        <v>535</v>
      </c>
      <c r="AL69" s="877"/>
      <c r="AM69" s="877"/>
      <c r="AN69" s="877"/>
      <c r="AO69" s="877"/>
      <c r="AP69" s="877" t="s">
        <v>535</v>
      </c>
      <c r="AQ69" s="877"/>
      <c r="AR69" s="877"/>
      <c r="AS69" s="877"/>
      <c r="AT69" s="877"/>
      <c r="AU69" s="877" t="s">
        <v>535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604</v>
      </c>
      <c r="C70" s="920"/>
      <c r="D70" s="920"/>
      <c r="E70" s="920"/>
      <c r="F70" s="920"/>
      <c r="G70" s="920"/>
      <c r="H70" s="920"/>
      <c r="I70" s="920"/>
      <c r="J70" s="920"/>
      <c r="K70" s="920"/>
      <c r="L70" s="920"/>
      <c r="M70" s="920"/>
      <c r="N70" s="920"/>
      <c r="O70" s="920"/>
      <c r="P70" s="921"/>
      <c r="Q70" s="922">
        <v>2440</v>
      </c>
      <c r="R70" s="877"/>
      <c r="S70" s="877"/>
      <c r="T70" s="877"/>
      <c r="U70" s="877"/>
      <c r="V70" s="877">
        <v>2386</v>
      </c>
      <c r="W70" s="877"/>
      <c r="X70" s="877"/>
      <c r="Y70" s="877"/>
      <c r="Z70" s="877"/>
      <c r="AA70" s="877">
        <v>54</v>
      </c>
      <c r="AB70" s="877"/>
      <c r="AC70" s="877"/>
      <c r="AD70" s="877"/>
      <c r="AE70" s="877"/>
      <c r="AF70" s="877">
        <v>54</v>
      </c>
      <c r="AG70" s="877"/>
      <c r="AH70" s="877"/>
      <c r="AI70" s="877"/>
      <c r="AJ70" s="877"/>
      <c r="AK70" s="877">
        <v>40</v>
      </c>
      <c r="AL70" s="877"/>
      <c r="AM70" s="877"/>
      <c r="AN70" s="877"/>
      <c r="AO70" s="877"/>
      <c r="AP70" s="877">
        <v>479</v>
      </c>
      <c r="AQ70" s="877"/>
      <c r="AR70" s="877"/>
      <c r="AS70" s="877"/>
      <c r="AT70" s="877"/>
      <c r="AU70" s="877">
        <v>152</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605</v>
      </c>
      <c r="C71" s="920"/>
      <c r="D71" s="920"/>
      <c r="E71" s="920"/>
      <c r="F71" s="920"/>
      <c r="G71" s="920"/>
      <c r="H71" s="920"/>
      <c r="I71" s="920"/>
      <c r="J71" s="920"/>
      <c r="K71" s="920"/>
      <c r="L71" s="920"/>
      <c r="M71" s="920"/>
      <c r="N71" s="920"/>
      <c r="O71" s="920"/>
      <c r="P71" s="921"/>
      <c r="Q71" s="922">
        <v>954</v>
      </c>
      <c r="R71" s="877"/>
      <c r="S71" s="877"/>
      <c r="T71" s="877"/>
      <c r="U71" s="877"/>
      <c r="V71" s="877">
        <v>953</v>
      </c>
      <c r="W71" s="877"/>
      <c r="X71" s="877"/>
      <c r="Y71" s="877"/>
      <c r="Z71" s="877"/>
      <c r="AA71" s="877">
        <v>2</v>
      </c>
      <c r="AB71" s="877"/>
      <c r="AC71" s="877"/>
      <c r="AD71" s="877"/>
      <c r="AE71" s="877"/>
      <c r="AF71" s="877">
        <v>2</v>
      </c>
      <c r="AG71" s="877"/>
      <c r="AH71" s="877"/>
      <c r="AI71" s="877"/>
      <c r="AJ71" s="877"/>
      <c r="AK71" s="877">
        <v>4</v>
      </c>
      <c r="AL71" s="877"/>
      <c r="AM71" s="877"/>
      <c r="AN71" s="877"/>
      <c r="AO71" s="877"/>
      <c r="AP71" s="877" t="s">
        <v>535</v>
      </c>
      <c r="AQ71" s="877"/>
      <c r="AR71" s="877"/>
      <c r="AS71" s="877"/>
      <c r="AT71" s="877"/>
      <c r="AU71" s="877" t="s">
        <v>535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606</v>
      </c>
      <c r="C72" s="920"/>
      <c r="D72" s="920"/>
      <c r="E72" s="920"/>
      <c r="F72" s="920"/>
      <c r="G72" s="920"/>
      <c r="H72" s="920"/>
      <c r="I72" s="920"/>
      <c r="J72" s="920"/>
      <c r="K72" s="920"/>
      <c r="L72" s="920"/>
      <c r="M72" s="920"/>
      <c r="N72" s="920"/>
      <c r="O72" s="920"/>
      <c r="P72" s="921"/>
      <c r="Q72" s="922">
        <v>11972</v>
      </c>
      <c r="R72" s="877"/>
      <c r="S72" s="877"/>
      <c r="T72" s="877"/>
      <c r="U72" s="877"/>
      <c r="V72" s="877">
        <v>11300</v>
      </c>
      <c r="W72" s="877"/>
      <c r="X72" s="877"/>
      <c r="Y72" s="877"/>
      <c r="Z72" s="877"/>
      <c r="AA72" s="877">
        <v>671</v>
      </c>
      <c r="AB72" s="877"/>
      <c r="AC72" s="877"/>
      <c r="AD72" s="877"/>
      <c r="AE72" s="877"/>
      <c r="AF72" s="877">
        <v>671</v>
      </c>
      <c r="AG72" s="877"/>
      <c r="AH72" s="877"/>
      <c r="AI72" s="877"/>
      <c r="AJ72" s="877"/>
      <c r="AK72" s="877" t="s">
        <v>535</v>
      </c>
      <c r="AL72" s="877"/>
      <c r="AM72" s="877"/>
      <c r="AN72" s="877"/>
      <c r="AO72" s="877"/>
      <c r="AP72" s="877" t="s">
        <v>535</v>
      </c>
      <c r="AQ72" s="877"/>
      <c r="AR72" s="877"/>
      <c r="AS72" s="877"/>
      <c r="AT72" s="877"/>
      <c r="AU72" s="877" t="s">
        <v>535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792</v>
      </c>
      <c r="AG88" s="888"/>
      <c r="AH88" s="888"/>
      <c r="AI88" s="888"/>
      <c r="AJ88" s="888"/>
      <c r="AK88" s="885"/>
      <c r="AL88" s="885"/>
      <c r="AM88" s="885"/>
      <c r="AN88" s="885"/>
      <c r="AO88" s="885"/>
      <c r="AP88" s="888">
        <v>479</v>
      </c>
      <c r="AQ88" s="888"/>
      <c r="AR88" s="888"/>
      <c r="AS88" s="888"/>
      <c r="AT88" s="888"/>
      <c r="AU88" s="888">
        <v>152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65</v>
      </c>
      <c r="CS102" s="896"/>
      <c r="CT102" s="896"/>
      <c r="CU102" s="896"/>
      <c r="CV102" s="939"/>
      <c r="CW102" s="938" t="s">
        <v>610</v>
      </c>
      <c r="CX102" s="896"/>
      <c r="CY102" s="896"/>
      <c r="CZ102" s="896"/>
      <c r="DA102" s="939"/>
      <c r="DB102" s="938" t="s">
        <v>610</v>
      </c>
      <c r="DC102" s="896"/>
      <c r="DD102" s="896"/>
      <c r="DE102" s="896"/>
      <c r="DF102" s="939"/>
      <c r="DG102" s="938" t="s">
        <v>610</v>
      </c>
      <c r="DH102" s="896"/>
      <c r="DI102" s="896"/>
      <c r="DJ102" s="896"/>
      <c r="DK102" s="939"/>
      <c r="DL102" s="938" t="s">
        <v>610</v>
      </c>
      <c r="DM102" s="896"/>
      <c r="DN102" s="896"/>
      <c r="DO102" s="896"/>
      <c r="DP102" s="939"/>
      <c r="DQ102" s="938" t="s">
        <v>610</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306</v>
      </c>
      <c r="AG109" s="941"/>
      <c r="AH109" s="941"/>
      <c r="AI109" s="941"/>
      <c r="AJ109" s="942"/>
      <c r="AK109" s="940" t="s">
        <v>305</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306</v>
      </c>
      <c r="BW109" s="941"/>
      <c r="BX109" s="941"/>
      <c r="BY109" s="941"/>
      <c r="BZ109" s="942"/>
      <c r="CA109" s="940" t="s">
        <v>305</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306</v>
      </c>
      <c r="DM109" s="941"/>
      <c r="DN109" s="941"/>
      <c r="DO109" s="941"/>
      <c r="DP109" s="942"/>
      <c r="DQ109" s="940" t="s">
        <v>305</v>
      </c>
      <c r="DR109" s="941"/>
      <c r="DS109" s="941"/>
      <c r="DT109" s="941"/>
      <c r="DU109" s="942"/>
      <c r="DV109" s="940" t="s">
        <v>433</v>
      </c>
      <c r="DW109" s="941"/>
      <c r="DX109" s="941"/>
      <c r="DY109" s="941"/>
      <c r="DZ109" s="943"/>
    </row>
    <row r="110" spans="1:131" s="247" customFormat="1" ht="26.25" customHeight="1" x14ac:dyDescent="0.15">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2759058</v>
      </c>
      <c r="AB110" s="948"/>
      <c r="AC110" s="948"/>
      <c r="AD110" s="948"/>
      <c r="AE110" s="949"/>
      <c r="AF110" s="950">
        <v>2993566</v>
      </c>
      <c r="AG110" s="948"/>
      <c r="AH110" s="948"/>
      <c r="AI110" s="948"/>
      <c r="AJ110" s="949"/>
      <c r="AK110" s="950">
        <v>3021847</v>
      </c>
      <c r="AL110" s="948"/>
      <c r="AM110" s="948"/>
      <c r="AN110" s="948"/>
      <c r="AO110" s="949"/>
      <c r="AP110" s="951">
        <v>22.4</v>
      </c>
      <c r="AQ110" s="952"/>
      <c r="AR110" s="952"/>
      <c r="AS110" s="952"/>
      <c r="AT110" s="953"/>
      <c r="AU110" s="954" t="s">
        <v>73</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29617887</v>
      </c>
      <c r="BR110" s="983"/>
      <c r="BS110" s="983"/>
      <c r="BT110" s="983"/>
      <c r="BU110" s="983"/>
      <c r="BV110" s="983">
        <v>30341129</v>
      </c>
      <c r="BW110" s="983"/>
      <c r="BX110" s="983"/>
      <c r="BY110" s="983"/>
      <c r="BZ110" s="983"/>
      <c r="CA110" s="983">
        <v>29549929</v>
      </c>
      <c r="CB110" s="983"/>
      <c r="CC110" s="983"/>
      <c r="CD110" s="983"/>
      <c r="CE110" s="983"/>
      <c r="CF110" s="997">
        <v>219.4</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842497</v>
      </c>
      <c r="DH110" s="983"/>
      <c r="DI110" s="983"/>
      <c r="DJ110" s="983"/>
      <c r="DK110" s="983"/>
      <c r="DL110" s="983">
        <v>722141</v>
      </c>
      <c r="DM110" s="983"/>
      <c r="DN110" s="983"/>
      <c r="DO110" s="983"/>
      <c r="DP110" s="983"/>
      <c r="DQ110" s="983">
        <v>601784</v>
      </c>
      <c r="DR110" s="983"/>
      <c r="DS110" s="983"/>
      <c r="DT110" s="983"/>
      <c r="DU110" s="983"/>
      <c r="DV110" s="984">
        <v>4.5</v>
      </c>
      <c r="DW110" s="984"/>
      <c r="DX110" s="984"/>
      <c r="DY110" s="984"/>
      <c r="DZ110" s="985"/>
    </row>
    <row r="111" spans="1:131" s="247" customFormat="1" ht="26.25" customHeight="1" x14ac:dyDescent="0.15">
      <c r="A111" s="986" t="s">
        <v>439</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440</v>
      </c>
      <c r="AB111" s="990"/>
      <c r="AC111" s="990"/>
      <c r="AD111" s="990"/>
      <c r="AE111" s="991"/>
      <c r="AF111" s="992" t="s">
        <v>441</v>
      </c>
      <c r="AG111" s="990"/>
      <c r="AH111" s="990"/>
      <c r="AI111" s="990"/>
      <c r="AJ111" s="991"/>
      <c r="AK111" s="992" t="s">
        <v>440</v>
      </c>
      <c r="AL111" s="990"/>
      <c r="AM111" s="990"/>
      <c r="AN111" s="990"/>
      <c r="AO111" s="991"/>
      <c r="AP111" s="993" t="s">
        <v>441</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v>842497</v>
      </c>
      <c r="BR111" s="976"/>
      <c r="BS111" s="976"/>
      <c r="BT111" s="976"/>
      <c r="BU111" s="976"/>
      <c r="BV111" s="976">
        <v>722141</v>
      </c>
      <c r="BW111" s="976"/>
      <c r="BX111" s="976"/>
      <c r="BY111" s="976"/>
      <c r="BZ111" s="976"/>
      <c r="CA111" s="976">
        <v>601784</v>
      </c>
      <c r="CB111" s="976"/>
      <c r="CC111" s="976"/>
      <c r="CD111" s="976"/>
      <c r="CE111" s="976"/>
      <c r="CF111" s="970">
        <v>4.5</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444</v>
      </c>
      <c r="DH111" s="976"/>
      <c r="DI111" s="976"/>
      <c r="DJ111" s="976"/>
      <c r="DK111" s="976"/>
      <c r="DL111" s="976" t="s">
        <v>444</v>
      </c>
      <c r="DM111" s="976"/>
      <c r="DN111" s="976"/>
      <c r="DO111" s="976"/>
      <c r="DP111" s="976"/>
      <c r="DQ111" s="976" t="s">
        <v>441</v>
      </c>
      <c r="DR111" s="976"/>
      <c r="DS111" s="976"/>
      <c r="DT111" s="976"/>
      <c r="DU111" s="976"/>
      <c r="DV111" s="977" t="s">
        <v>445</v>
      </c>
      <c r="DW111" s="977"/>
      <c r="DX111" s="977"/>
      <c r="DY111" s="977"/>
      <c r="DZ111" s="978"/>
    </row>
    <row r="112" spans="1:131" s="247" customFormat="1" ht="26.25" customHeight="1" x14ac:dyDescent="0.15">
      <c r="A112" s="1008" t="s">
        <v>446</v>
      </c>
      <c r="B112" s="1009"/>
      <c r="C112" s="1006" t="s">
        <v>447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444</v>
      </c>
      <c r="AB112" s="1015"/>
      <c r="AC112" s="1015"/>
      <c r="AD112" s="1015"/>
      <c r="AE112" s="1016"/>
      <c r="AF112" s="1017" t="s">
        <v>440</v>
      </c>
      <c r="AG112" s="1015"/>
      <c r="AH112" s="1015"/>
      <c r="AI112" s="1015"/>
      <c r="AJ112" s="1016"/>
      <c r="AK112" s="1017" t="s">
        <v>448</v>
      </c>
      <c r="AL112" s="1015"/>
      <c r="AM112" s="1015"/>
      <c r="AN112" s="1015"/>
      <c r="AO112" s="1016"/>
      <c r="AP112" s="1018" t="s">
        <v>440</v>
      </c>
      <c r="AQ112" s="1019"/>
      <c r="AR112" s="1019"/>
      <c r="AS112" s="1019"/>
      <c r="AT112" s="1020"/>
      <c r="AU112" s="956"/>
      <c r="AV112" s="957"/>
      <c r="AW112" s="957"/>
      <c r="AX112" s="957"/>
      <c r="AY112" s="957"/>
      <c r="AZ112" s="1005" t="s">
        <v>449</v>
      </c>
      <c r="BA112" s="1006"/>
      <c r="BB112" s="1006"/>
      <c r="BC112" s="1006"/>
      <c r="BD112" s="1006"/>
      <c r="BE112" s="1006"/>
      <c r="BF112" s="1006"/>
      <c r="BG112" s="1006"/>
      <c r="BH112" s="1006"/>
      <c r="BI112" s="1006"/>
      <c r="BJ112" s="1006"/>
      <c r="BK112" s="1006"/>
      <c r="BL112" s="1006"/>
      <c r="BM112" s="1006"/>
      <c r="BN112" s="1006"/>
      <c r="BO112" s="1006"/>
      <c r="BP112" s="1007"/>
      <c r="BQ112" s="975">
        <v>8526658</v>
      </c>
      <c r="BR112" s="976"/>
      <c r="BS112" s="976"/>
      <c r="BT112" s="976"/>
      <c r="BU112" s="976"/>
      <c r="BV112" s="976">
        <v>7569173</v>
      </c>
      <c r="BW112" s="976"/>
      <c r="BX112" s="976"/>
      <c r="BY112" s="976"/>
      <c r="BZ112" s="976"/>
      <c r="CA112" s="976">
        <v>6623455</v>
      </c>
      <c r="CB112" s="976"/>
      <c r="CC112" s="976"/>
      <c r="CD112" s="976"/>
      <c r="CE112" s="976"/>
      <c r="CF112" s="970">
        <v>49.2</v>
      </c>
      <c r="CG112" s="971"/>
      <c r="CH112" s="971"/>
      <c r="CI112" s="971"/>
      <c r="CJ112" s="971"/>
      <c r="CK112" s="1001"/>
      <c r="CL112" s="1002"/>
      <c r="CM112" s="972" t="s">
        <v>450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440</v>
      </c>
      <c r="DH112" s="976"/>
      <c r="DI112" s="976"/>
      <c r="DJ112" s="976"/>
      <c r="DK112" s="976"/>
      <c r="DL112" s="976" t="s">
        <v>441</v>
      </c>
      <c r="DM112" s="976"/>
      <c r="DN112" s="976"/>
      <c r="DO112" s="976"/>
      <c r="DP112" s="976"/>
      <c r="DQ112" s="976" t="s">
        <v>441</v>
      </c>
      <c r="DR112" s="976"/>
      <c r="DS112" s="976"/>
      <c r="DT112" s="976"/>
      <c r="DU112" s="976"/>
      <c r="DV112" s="977" t="s">
        <v>441</v>
      </c>
      <c r="DW112" s="977"/>
      <c r="DX112" s="977"/>
      <c r="DY112" s="977"/>
      <c r="DZ112" s="978"/>
    </row>
    <row r="113" spans="1:130" s="247" customFormat="1" ht="26.25" customHeight="1" x14ac:dyDescent="0.15">
      <c r="A113" s="1010"/>
      <c r="B113" s="1011"/>
      <c r="C113" s="1006" t="s">
        <v>451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583591</v>
      </c>
      <c r="AB113" s="990"/>
      <c r="AC113" s="990"/>
      <c r="AD113" s="990"/>
      <c r="AE113" s="991"/>
      <c r="AF113" s="992">
        <v>548457</v>
      </c>
      <c r="AG113" s="990"/>
      <c r="AH113" s="990"/>
      <c r="AI113" s="990"/>
      <c r="AJ113" s="991"/>
      <c r="AK113" s="992">
        <v>667438</v>
      </c>
      <c r="AL113" s="990"/>
      <c r="AM113" s="990"/>
      <c r="AN113" s="990"/>
      <c r="AO113" s="991"/>
      <c r="AP113" s="993">
        <v>5</v>
      </c>
      <c r="AQ113" s="994"/>
      <c r="AR113" s="994"/>
      <c r="AS113" s="994"/>
      <c r="AT113" s="995"/>
      <c r="AU113" s="956"/>
      <c r="AV113" s="957"/>
      <c r="AW113" s="957"/>
      <c r="AX113" s="957"/>
      <c r="AY113" s="957"/>
      <c r="AZ113" s="1005" t="s">
        <v>452</v>
      </c>
      <c r="BA113" s="1006"/>
      <c r="BB113" s="1006"/>
      <c r="BC113" s="1006"/>
      <c r="BD113" s="1006"/>
      <c r="BE113" s="1006"/>
      <c r="BF113" s="1006"/>
      <c r="BG113" s="1006"/>
      <c r="BH113" s="1006"/>
      <c r="BI113" s="1006"/>
      <c r="BJ113" s="1006"/>
      <c r="BK113" s="1006"/>
      <c r="BL113" s="1006"/>
      <c r="BM113" s="1006"/>
      <c r="BN113" s="1006"/>
      <c r="BO113" s="1006"/>
      <c r="BP113" s="1007"/>
      <c r="BQ113" s="975">
        <v>175037</v>
      </c>
      <c r="BR113" s="976"/>
      <c r="BS113" s="976"/>
      <c r="BT113" s="976"/>
      <c r="BU113" s="976"/>
      <c r="BV113" s="976">
        <v>166271</v>
      </c>
      <c r="BW113" s="976"/>
      <c r="BX113" s="976"/>
      <c r="BY113" s="976"/>
      <c r="BZ113" s="976"/>
      <c r="CA113" s="976">
        <v>151638</v>
      </c>
      <c r="CB113" s="976"/>
      <c r="CC113" s="976"/>
      <c r="CD113" s="976"/>
      <c r="CE113" s="976"/>
      <c r="CF113" s="970">
        <v>1.1000000000000001</v>
      </c>
      <c r="CG113" s="971"/>
      <c r="CH113" s="971"/>
      <c r="CI113" s="971"/>
      <c r="CJ113" s="971"/>
      <c r="CK113" s="1001"/>
      <c r="CL113" s="1002"/>
      <c r="CM113" s="972" t="s">
        <v>453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440</v>
      </c>
      <c r="DH113" s="1015"/>
      <c r="DI113" s="1015"/>
      <c r="DJ113" s="1015"/>
      <c r="DK113" s="1016"/>
      <c r="DL113" s="1017" t="s">
        <v>448</v>
      </c>
      <c r="DM113" s="1015"/>
      <c r="DN113" s="1015"/>
      <c r="DO113" s="1015"/>
      <c r="DP113" s="1016"/>
      <c r="DQ113" s="1017" t="s">
        <v>454</v>
      </c>
      <c r="DR113" s="1015"/>
      <c r="DS113" s="1015"/>
      <c r="DT113" s="1015"/>
      <c r="DU113" s="1016"/>
      <c r="DV113" s="1018" t="s">
        <v>441</v>
      </c>
      <c r="DW113" s="1019"/>
      <c r="DX113" s="1019"/>
      <c r="DY113" s="1019"/>
      <c r="DZ113" s="1020"/>
    </row>
    <row r="114" spans="1:130" s="247" customFormat="1" ht="26.25" customHeight="1" x14ac:dyDescent="0.15">
      <c r="A114" s="1010"/>
      <c r="B114" s="1011"/>
      <c r="C114" s="1006" t="s">
        <v>455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5598</v>
      </c>
      <c r="AB114" s="1015"/>
      <c r="AC114" s="1015"/>
      <c r="AD114" s="1015"/>
      <c r="AE114" s="1016"/>
      <c r="AF114" s="1017">
        <v>21696</v>
      </c>
      <c r="AG114" s="1015"/>
      <c r="AH114" s="1015"/>
      <c r="AI114" s="1015"/>
      <c r="AJ114" s="1016"/>
      <c r="AK114" s="1017">
        <v>14668</v>
      </c>
      <c r="AL114" s="1015"/>
      <c r="AM114" s="1015"/>
      <c r="AN114" s="1015"/>
      <c r="AO114" s="1016"/>
      <c r="AP114" s="1018">
        <v>0.1</v>
      </c>
      <c r="AQ114" s="1019"/>
      <c r="AR114" s="1019"/>
      <c r="AS114" s="1019"/>
      <c r="AT114" s="1020"/>
      <c r="AU114" s="956"/>
      <c r="AV114" s="957"/>
      <c r="AW114" s="957"/>
      <c r="AX114" s="957"/>
      <c r="AY114" s="957"/>
      <c r="AZ114" s="1005" t="s">
        <v>456</v>
      </c>
      <c r="BA114" s="1006"/>
      <c r="BB114" s="1006"/>
      <c r="BC114" s="1006"/>
      <c r="BD114" s="1006"/>
      <c r="BE114" s="1006"/>
      <c r="BF114" s="1006"/>
      <c r="BG114" s="1006"/>
      <c r="BH114" s="1006"/>
      <c r="BI114" s="1006"/>
      <c r="BJ114" s="1006"/>
      <c r="BK114" s="1006"/>
      <c r="BL114" s="1006"/>
      <c r="BM114" s="1006"/>
      <c r="BN114" s="1006"/>
      <c r="BO114" s="1006"/>
      <c r="BP114" s="1007"/>
      <c r="BQ114" s="975">
        <v>2334378</v>
      </c>
      <c r="BR114" s="976"/>
      <c r="BS114" s="976"/>
      <c r="BT114" s="976"/>
      <c r="BU114" s="976"/>
      <c r="BV114" s="976">
        <v>2481348</v>
      </c>
      <c r="BW114" s="976"/>
      <c r="BX114" s="976"/>
      <c r="BY114" s="976"/>
      <c r="BZ114" s="976"/>
      <c r="CA114" s="976">
        <v>2752244</v>
      </c>
      <c r="CB114" s="976"/>
      <c r="CC114" s="976"/>
      <c r="CD114" s="976"/>
      <c r="CE114" s="976"/>
      <c r="CF114" s="970">
        <v>20.399999999999999</v>
      </c>
      <c r="CG114" s="971"/>
      <c r="CH114" s="971"/>
      <c r="CI114" s="971"/>
      <c r="CJ114" s="971"/>
      <c r="CK114" s="1001"/>
      <c r="CL114" s="1002"/>
      <c r="CM114" s="972" t="s">
        <v>457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448</v>
      </c>
      <c r="DH114" s="1015"/>
      <c r="DI114" s="1015"/>
      <c r="DJ114" s="1015"/>
      <c r="DK114" s="1016"/>
      <c r="DL114" s="1017" t="s">
        <v>448</v>
      </c>
      <c r="DM114" s="1015"/>
      <c r="DN114" s="1015"/>
      <c r="DO114" s="1015"/>
      <c r="DP114" s="1016"/>
      <c r="DQ114" s="1017" t="s">
        <v>413</v>
      </c>
      <c r="DR114" s="1015"/>
      <c r="DS114" s="1015"/>
      <c r="DT114" s="1015"/>
      <c r="DU114" s="1016"/>
      <c r="DV114" s="1018" t="s">
        <v>444</v>
      </c>
      <c r="DW114" s="1019"/>
      <c r="DX114" s="1019"/>
      <c r="DY114" s="1019"/>
      <c r="DZ114" s="1020"/>
    </row>
    <row r="115" spans="1:130" s="247" customFormat="1" ht="26.25" customHeight="1" x14ac:dyDescent="0.15">
      <c r="A115" s="1010"/>
      <c r="B115" s="1011"/>
      <c r="C115" s="1006" t="s">
        <v>458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140176</v>
      </c>
      <c r="AB115" s="990"/>
      <c r="AC115" s="990"/>
      <c r="AD115" s="990"/>
      <c r="AE115" s="991"/>
      <c r="AF115" s="992">
        <v>137617</v>
      </c>
      <c r="AG115" s="990"/>
      <c r="AH115" s="990"/>
      <c r="AI115" s="990"/>
      <c r="AJ115" s="991"/>
      <c r="AK115" s="992">
        <v>135098</v>
      </c>
      <c r="AL115" s="990"/>
      <c r="AM115" s="990"/>
      <c r="AN115" s="990"/>
      <c r="AO115" s="991"/>
      <c r="AP115" s="993">
        <v>1</v>
      </c>
      <c r="AQ115" s="994"/>
      <c r="AR115" s="994"/>
      <c r="AS115" s="994"/>
      <c r="AT115" s="995"/>
      <c r="AU115" s="956"/>
      <c r="AV115" s="957"/>
      <c r="AW115" s="957"/>
      <c r="AX115" s="957"/>
      <c r="AY115" s="957"/>
      <c r="AZ115" s="1005" t="s">
        <v>459</v>
      </c>
      <c r="BA115" s="1006"/>
      <c r="BB115" s="1006"/>
      <c r="BC115" s="1006"/>
      <c r="BD115" s="1006"/>
      <c r="BE115" s="1006"/>
      <c r="BF115" s="1006"/>
      <c r="BG115" s="1006"/>
      <c r="BH115" s="1006"/>
      <c r="BI115" s="1006"/>
      <c r="BJ115" s="1006"/>
      <c r="BK115" s="1006"/>
      <c r="BL115" s="1006"/>
      <c r="BM115" s="1006"/>
      <c r="BN115" s="1006"/>
      <c r="BO115" s="1006"/>
      <c r="BP115" s="1007"/>
      <c r="BQ115" s="975">
        <v>11727</v>
      </c>
      <c r="BR115" s="976"/>
      <c r="BS115" s="976"/>
      <c r="BT115" s="976"/>
      <c r="BU115" s="976"/>
      <c r="BV115" s="976">
        <v>5725</v>
      </c>
      <c r="BW115" s="976"/>
      <c r="BX115" s="976"/>
      <c r="BY115" s="976"/>
      <c r="BZ115" s="976"/>
      <c r="CA115" s="976">
        <v>10778</v>
      </c>
      <c r="CB115" s="976"/>
      <c r="CC115" s="976"/>
      <c r="CD115" s="976"/>
      <c r="CE115" s="976"/>
      <c r="CF115" s="970">
        <v>0.1</v>
      </c>
      <c r="CG115" s="971"/>
      <c r="CH115" s="971"/>
      <c r="CI115" s="971"/>
      <c r="CJ115" s="971"/>
      <c r="CK115" s="1001"/>
      <c r="CL115" s="1002"/>
      <c r="CM115" s="1005" t="s">
        <v>460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448</v>
      </c>
      <c r="DH115" s="1015"/>
      <c r="DI115" s="1015"/>
      <c r="DJ115" s="1015"/>
      <c r="DK115" s="1016"/>
      <c r="DL115" s="1017" t="s">
        <v>448</v>
      </c>
      <c r="DM115" s="1015"/>
      <c r="DN115" s="1015"/>
      <c r="DO115" s="1015"/>
      <c r="DP115" s="1016"/>
      <c r="DQ115" s="1017" t="s">
        <v>444</v>
      </c>
      <c r="DR115" s="1015"/>
      <c r="DS115" s="1015"/>
      <c r="DT115" s="1015"/>
      <c r="DU115" s="1016"/>
      <c r="DV115" s="1018" t="s">
        <v>444</v>
      </c>
      <c r="DW115" s="1019"/>
      <c r="DX115" s="1019"/>
      <c r="DY115" s="1019"/>
      <c r="DZ115" s="1020"/>
    </row>
    <row r="116" spans="1:130" s="247" customFormat="1" ht="26.25" customHeight="1" x14ac:dyDescent="0.15">
      <c r="A116" s="1012"/>
      <c r="B116" s="1013"/>
      <c r="C116" s="1021" t="s">
        <v>461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441</v>
      </c>
      <c r="AB116" s="1015"/>
      <c r="AC116" s="1015"/>
      <c r="AD116" s="1015"/>
      <c r="AE116" s="1016"/>
      <c r="AF116" s="1017" t="s">
        <v>440</v>
      </c>
      <c r="AG116" s="1015"/>
      <c r="AH116" s="1015"/>
      <c r="AI116" s="1015"/>
      <c r="AJ116" s="1016"/>
      <c r="AK116" s="1017" t="s">
        <v>448</v>
      </c>
      <c r="AL116" s="1015"/>
      <c r="AM116" s="1015"/>
      <c r="AN116" s="1015"/>
      <c r="AO116" s="1016"/>
      <c r="AP116" s="1018" t="s">
        <v>448</v>
      </c>
      <c r="AQ116" s="1019"/>
      <c r="AR116" s="1019"/>
      <c r="AS116" s="1019"/>
      <c r="AT116" s="1020"/>
      <c r="AU116" s="956"/>
      <c r="AV116" s="957"/>
      <c r="AW116" s="957"/>
      <c r="AX116" s="957"/>
      <c r="AY116" s="957"/>
      <c r="AZ116" s="1023" t="s">
        <v>462</v>
      </c>
      <c r="BA116" s="1024"/>
      <c r="BB116" s="1024"/>
      <c r="BC116" s="1024"/>
      <c r="BD116" s="1024"/>
      <c r="BE116" s="1024"/>
      <c r="BF116" s="1024"/>
      <c r="BG116" s="1024"/>
      <c r="BH116" s="1024"/>
      <c r="BI116" s="1024"/>
      <c r="BJ116" s="1024"/>
      <c r="BK116" s="1024"/>
      <c r="BL116" s="1024"/>
      <c r="BM116" s="1024"/>
      <c r="BN116" s="1024"/>
      <c r="BO116" s="1024"/>
      <c r="BP116" s="1025"/>
      <c r="BQ116" s="975" t="s">
        <v>448</v>
      </c>
      <c r="BR116" s="976"/>
      <c r="BS116" s="976"/>
      <c r="BT116" s="976"/>
      <c r="BU116" s="976"/>
      <c r="BV116" s="976" t="s">
        <v>440</v>
      </c>
      <c r="BW116" s="976"/>
      <c r="BX116" s="976"/>
      <c r="BY116" s="976"/>
      <c r="BZ116" s="976"/>
      <c r="CA116" s="976" t="s">
        <v>441</v>
      </c>
      <c r="CB116" s="976"/>
      <c r="CC116" s="976"/>
      <c r="CD116" s="976"/>
      <c r="CE116" s="976"/>
      <c r="CF116" s="970" t="s">
        <v>463</v>
      </c>
      <c r="CG116" s="971"/>
      <c r="CH116" s="971"/>
      <c r="CI116" s="971"/>
      <c r="CJ116" s="971"/>
      <c r="CK116" s="1001"/>
      <c r="CL116" s="1002"/>
      <c r="CM116" s="972" t="s">
        <v>464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440</v>
      </c>
      <c r="DH116" s="1015"/>
      <c r="DI116" s="1015"/>
      <c r="DJ116" s="1015"/>
      <c r="DK116" s="1016"/>
      <c r="DL116" s="1017" t="s">
        <v>465</v>
      </c>
      <c r="DM116" s="1015"/>
      <c r="DN116" s="1015"/>
      <c r="DO116" s="1015"/>
      <c r="DP116" s="1016"/>
      <c r="DQ116" s="1017" t="s">
        <v>444</v>
      </c>
      <c r="DR116" s="1015"/>
      <c r="DS116" s="1015"/>
      <c r="DT116" s="1015"/>
      <c r="DU116" s="1016"/>
      <c r="DV116" s="1018" t="s">
        <v>440</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466</v>
      </c>
      <c r="Z117" s="942"/>
      <c r="AA117" s="1032">
        <v>3488423</v>
      </c>
      <c r="AB117" s="1033"/>
      <c r="AC117" s="1033"/>
      <c r="AD117" s="1033"/>
      <c r="AE117" s="1034"/>
      <c r="AF117" s="1035">
        <v>3701336</v>
      </c>
      <c r="AG117" s="1033"/>
      <c r="AH117" s="1033"/>
      <c r="AI117" s="1033"/>
      <c r="AJ117" s="1034"/>
      <c r="AK117" s="1035">
        <v>3839051</v>
      </c>
      <c r="AL117" s="1033"/>
      <c r="AM117" s="1033"/>
      <c r="AN117" s="1033"/>
      <c r="AO117" s="1034"/>
      <c r="AP117" s="1036"/>
      <c r="AQ117" s="1037"/>
      <c r="AR117" s="1037"/>
      <c r="AS117" s="1037"/>
      <c r="AT117" s="1038"/>
      <c r="AU117" s="956"/>
      <c r="AV117" s="957"/>
      <c r="AW117" s="957"/>
      <c r="AX117" s="957"/>
      <c r="AY117" s="957"/>
      <c r="AZ117" s="1023" t="s">
        <v>467</v>
      </c>
      <c r="BA117" s="1024"/>
      <c r="BB117" s="1024"/>
      <c r="BC117" s="1024"/>
      <c r="BD117" s="1024"/>
      <c r="BE117" s="1024"/>
      <c r="BF117" s="1024"/>
      <c r="BG117" s="1024"/>
      <c r="BH117" s="1024"/>
      <c r="BI117" s="1024"/>
      <c r="BJ117" s="1024"/>
      <c r="BK117" s="1024"/>
      <c r="BL117" s="1024"/>
      <c r="BM117" s="1024"/>
      <c r="BN117" s="1024"/>
      <c r="BO117" s="1024"/>
      <c r="BP117" s="1025"/>
      <c r="BQ117" s="975" t="s">
        <v>454</v>
      </c>
      <c r="BR117" s="976"/>
      <c r="BS117" s="976"/>
      <c r="BT117" s="976"/>
      <c r="BU117" s="976"/>
      <c r="BV117" s="976" t="s">
        <v>413</v>
      </c>
      <c r="BW117" s="976"/>
      <c r="BX117" s="976"/>
      <c r="BY117" s="976"/>
      <c r="BZ117" s="976"/>
      <c r="CA117" s="976" t="s">
        <v>413</v>
      </c>
      <c r="CB117" s="976"/>
      <c r="CC117" s="976"/>
      <c r="CD117" s="976"/>
      <c r="CE117" s="976"/>
      <c r="CF117" s="970" t="s">
        <v>454</v>
      </c>
      <c r="CG117" s="971"/>
      <c r="CH117" s="971"/>
      <c r="CI117" s="971"/>
      <c r="CJ117" s="971"/>
      <c r="CK117" s="1001"/>
      <c r="CL117" s="1002"/>
      <c r="CM117" s="972" t="s">
        <v>468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454</v>
      </c>
      <c r="DH117" s="1015"/>
      <c r="DI117" s="1015"/>
      <c r="DJ117" s="1015"/>
      <c r="DK117" s="1016"/>
      <c r="DL117" s="1017" t="s">
        <v>454</v>
      </c>
      <c r="DM117" s="1015"/>
      <c r="DN117" s="1015"/>
      <c r="DO117" s="1015"/>
      <c r="DP117" s="1016"/>
      <c r="DQ117" s="1017" t="s">
        <v>454</v>
      </c>
      <c r="DR117" s="1015"/>
      <c r="DS117" s="1015"/>
      <c r="DT117" s="1015"/>
      <c r="DU117" s="1016"/>
      <c r="DV117" s="1018" t="s">
        <v>465</v>
      </c>
      <c r="DW117" s="1019"/>
      <c r="DX117" s="1019"/>
      <c r="DY117" s="1019"/>
      <c r="DZ117" s="1020"/>
    </row>
    <row r="118" spans="1:130" s="247" customFormat="1" ht="26.25" customHeight="1" x14ac:dyDescent="0.15">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306</v>
      </c>
      <c r="AG118" s="941"/>
      <c r="AH118" s="941"/>
      <c r="AI118" s="941"/>
      <c r="AJ118" s="942"/>
      <c r="AK118" s="940" t="s">
        <v>305</v>
      </c>
      <c r="AL118" s="941"/>
      <c r="AM118" s="941"/>
      <c r="AN118" s="941"/>
      <c r="AO118" s="942"/>
      <c r="AP118" s="1027" t="s">
        <v>433</v>
      </c>
      <c r="AQ118" s="1028"/>
      <c r="AR118" s="1028"/>
      <c r="AS118" s="1028"/>
      <c r="AT118" s="1029"/>
      <c r="AU118" s="956"/>
      <c r="AV118" s="957"/>
      <c r="AW118" s="957"/>
      <c r="AX118" s="957"/>
      <c r="AY118" s="957"/>
      <c r="AZ118" s="1030" t="s">
        <v>469</v>
      </c>
      <c r="BA118" s="1021"/>
      <c r="BB118" s="1021"/>
      <c r="BC118" s="1021"/>
      <c r="BD118" s="1021"/>
      <c r="BE118" s="1021"/>
      <c r="BF118" s="1021"/>
      <c r="BG118" s="1021"/>
      <c r="BH118" s="1021"/>
      <c r="BI118" s="1021"/>
      <c r="BJ118" s="1021"/>
      <c r="BK118" s="1021"/>
      <c r="BL118" s="1021"/>
      <c r="BM118" s="1021"/>
      <c r="BN118" s="1021"/>
      <c r="BO118" s="1021"/>
      <c r="BP118" s="1022"/>
      <c r="BQ118" s="1053" t="s">
        <v>454</v>
      </c>
      <c r="BR118" s="1054"/>
      <c r="BS118" s="1054"/>
      <c r="BT118" s="1054"/>
      <c r="BU118" s="1054"/>
      <c r="BV118" s="1054" t="s">
        <v>413</v>
      </c>
      <c r="BW118" s="1054"/>
      <c r="BX118" s="1054"/>
      <c r="BY118" s="1054"/>
      <c r="BZ118" s="1054"/>
      <c r="CA118" s="1054" t="s">
        <v>465</v>
      </c>
      <c r="CB118" s="1054"/>
      <c r="CC118" s="1054"/>
      <c r="CD118" s="1054"/>
      <c r="CE118" s="1054"/>
      <c r="CF118" s="970" t="s">
        <v>413</v>
      </c>
      <c r="CG118" s="971"/>
      <c r="CH118" s="971"/>
      <c r="CI118" s="971"/>
      <c r="CJ118" s="971"/>
      <c r="CK118" s="1001"/>
      <c r="CL118" s="1002"/>
      <c r="CM118" s="972" t="s">
        <v>470</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465</v>
      </c>
      <c r="DH118" s="1015"/>
      <c r="DI118" s="1015"/>
      <c r="DJ118" s="1015"/>
      <c r="DK118" s="1016"/>
      <c r="DL118" s="1017" t="s">
        <v>413</v>
      </c>
      <c r="DM118" s="1015"/>
      <c r="DN118" s="1015"/>
      <c r="DO118" s="1015"/>
      <c r="DP118" s="1016"/>
      <c r="DQ118" s="1017" t="s">
        <v>413</v>
      </c>
      <c r="DR118" s="1015"/>
      <c r="DS118" s="1015"/>
      <c r="DT118" s="1015"/>
      <c r="DU118" s="1016"/>
      <c r="DV118" s="1018" t="s">
        <v>413</v>
      </c>
      <c r="DW118" s="1019"/>
      <c r="DX118" s="1019"/>
      <c r="DY118" s="1019"/>
      <c r="DZ118" s="1020"/>
    </row>
    <row r="119" spans="1:130" s="247" customFormat="1" ht="26.25" customHeight="1" x14ac:dyDescent="0.15">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140170</v>
      </c>
      <c r="AB119" s="948"/>
      <c r="AC119" s="948"/>
      <c r="AD119" s="948"/>
      <c r="AE119" s="949"/>
      <c r="AF119" s="950">
        <v>137614</v>
      </c>
      <c r="AG119" s="948"/>
      <c r="AH119" s="948"/>
      <c r="AI119" s="948"/>
      <c r="AJ119" s="949"/>
      <c r="AK119" s="950">
        <v>135096</v>
      </c>
      <c r="AL119" s="948"/>
      <c r="AM119" s="948"/>
      <c r="AN119" s="948"/>
      <c r="AO119" s="949"/>
      <c r="AP119" s="951">
        <v>1</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471</v>
      </c>
      <c r="BP119" s="1062"/>
      <c r="BQ119" s="1053">
        <v>41508184</v>
      </c>
      <c r="BR119" s="1054"/>
      <c r="BS119" s="1054"/>
      <c r="BT119" s="1054"/>
      <c r="BU119" s="1054"/>
      <c r="BV119" s="1054">
        <v>41285787</v>
      </c>
      <c r="BW119" s="1054"/>
      <c r="BX119" s="1054"/>
      <c r="BY119" s="1054"/>
      <c r="BZ119" s="1054"/>
      <c r="CA119" s="1054">
        <v>39689828</v>
      </c>
      <c r="CB119" s="1054"/>
      <c r="CC119" s="1054"/>
      <c r="CD119" s="1054"/>
      <c r="CE119" s="1054"/>
      <c r="CF119" s="1055"/>
      <c r="CG119" s="1056"/>
      <c r="CH119" s="1056"/>
      <c r="CI119" s="1056"/>
      <c r="CJ119" s="1057"/>
      <c r="CK119" s="1003"/>
      <c r="CL119" s="1004"/>
      <c r="CM119" s="1058" t="s">
        <v>472</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413</v>
      </c>
      <c r="DH119" s="1040"/>
      <c r="DI119" s="1040"/>
      <c r="DJ119" s="1040"/>
      <c r="DK119" s="1041"/>
      <c r="DL119" s="1039" t="s">
        <v>465</v>
      </c>
      <c r="DM119" s="1040"/>
      <c r="DN119" s="1040"/>
      <c r="DO119" s="1040"/>
      <c r="DP119" s="1041"/>
      <c r="DQ119" s="1039" t="s">
        <v>465</v>
      </c>
      <c r="DR119" s="1040"/>
      <c r="DS119" s="1040"/>
      <c r="DT119" s="1040"/>
      <c r="DU119" s="1041"/>
      <c r="DV119" s="1042" t="s">
        <v>413</v>
      </c>
      <c r="DW119" s="1043"/>
      <c r="DX119" s="1043"/>
      <c r="DY119" s="1043"/>
      <c r="DZ119" s="1044"/>
    </row>
    <row r="120" spans="1:130" s="247" customFormat="1" ht="26.25" customHeight="1" x14ac:dyDescent="0.15">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465</v>
      </c>
      <c r="AB120" s="1015"/>
      <c r="AC120" s="1015"/>
      <c r="AD120" s="1015"/>
      <c r="AE120" s="1016"/>
      <c r="AF120" s="1017" t="s">
        <v>465</v>
      </c>
      <c r="AG120" s="1015"/>
      <c r="AH120" s="1015"/>
      <c r="AI120" s="1015"/>
      <c r="AJ120" s="1016"/>
      <c r="AK120" s="1017" t="s">
        <v>465</v>
      </c>
      <c r="AL120" s="1015"/>
      <c r="AM120" s="1015"/>
      <c r="AN120" s="1015"/>
      <c r="AO120" s="1016"/>
      <c r="AP120" s="1018" t="s">
        <v>465</v>
      </c>
      <c r="AQ120" s="1019"/>
      <c r="AR120" s="1019"/>
      <c r="AS120" s="1019"/>
      <c r="AT120" s="1020"/>
      <c r="AU120" s="1045" t="s">
        <v>473</v>
      </c>
      <c r="AV120" s="1046"/>
      <c r="AW120" s="1046"/>
      <c r="AX120" s="1046"/>
      <c r="AY120" s="1047"/>
      <c r="AZ120" s="996" t="s">
        <v>474</v>
      </c>
      <c r="BA120" s="945"/>
      <c r="BB120" s="945"/>
      <c r="BC120" s="945"/>
      <c r="BD120" s="945"/>
      <c r="BE120" s="945"/>
      <c r="BF120" s="945"/>
      <c r="BG120" s="945"/>
      <c r="BH120" s="945"/>
      <c r="BI120" s="945"/>
      <c r="BJ120" s="945"/>
      <c r="BK120" s="945"/>
      <c r="BL120" s="945"/>
      <c r="BM120" s="945"/>
      <c r="BN120" s="945"/>
      <c r="BO120" s="945"/>
      <c r="BP120" s="946"/>
      <c r="BQ120" s="982">
        <v>14319831</v>
      </c>
      <c r="BR120" s="983"/>
      <c r="BS120" s="983"/>
      <c r="BT120" s="983"/>
      <c r="BU120" s="983"/>
      <c r="BV120" s="983">
        <v>12859824</v>
      </c>
      <c r="BW120" s="983"/>
      <c r="BX120" s="983"/>
      <c r="BY120" s="983"/>
      <c r="BZ120" s="983"/>
      <c r="CA120" s="983">
        <v>11744928</v>
      </c>
      <c r="CB120" s="983"/>
      <c r="CC120" s="983"/>
      <c r="CD120" s="983"/>
      <c r="CE120" s="983"/>
      <c r="CF120" s="997">
        <v>87.2</v>
      </c>
      <c r="CG120" s="998"/>
      <c r="CH120" s="998"/>
      <c r="CI120" s="998"/>
      <c r="CJ120" s="998"/>
      <c r="CK120" s="1063" t="s">
        <v>475</v>
      </c>
      <c r="CL120" s="1064"/>
      <c r="CM120" s="1064"/>
      <c r="CN120" s="1064"/>
      <c r="CO120" s="1065"/>
      <c r="CP120" s="1071" t="s">
        <v>476</v>
      </c>
      <c r="CQ120" s="1072"/>
      <c r="CR120" s="1072"/>
      <c r="CS120" s="1072"/>
      <c r="CT120" s="1072"/>
      <c r="CU120" s="1072"/>
      <c r="CV120" s="1072"/>
      <c r="CW120" s="1072"/>
      <c r="CX120" s="1072"/>
      <c r="CY120" s="1072"/>
      <c r="CZ120" s="1072"/>
      <c r="DA120" s="1072"/>
      <c r="DB120" s="1072"/>
      <c r="DC120" s="1072"/>
      <c r="DD120" s="1072"/>
      <c r="DE120" s="1072"/>
      <c r="DF120" s="1073"/>
      <c r="DG120" s="982">
        <v>8526658</v>
      </c>
      <c r="DH120" s="983"/>
      <c r="DI120" s="983"/>
      <c r="DJ120" s="983"/>
      <c r="DK120" s="983"/>
      <c r="DL120" s="983">
        <v>7569173</v>
      </c>
      <c r="DM120" s="983"/>
      <c r="DN120" s="983"/>
      <c r="DO120" s="983"/>
      <c r="DP120" s="983"/>
      <c r="DQ120" s="983">
        <v>6623455</v>
      </c>
      <c r="DR120" s="983"/>
      <c r="DS120" s="983"/>
      <c r="DT120" s="983"/>
      <c r="DU120" s="983"/>
      <c r="DV120" s="984">
        <v>49.2</v>
      </c>
      <c r="DW120" s="984"/>
      <c r="DX120" s="984"/>
      <c r="DY120" s="984"/>
      <c r="DZ120" s="985"/>
    </row>
    <row r="121" spans="1:130" s="247" customFormat="1" ht="26.25" customHeight="1" x14ac:dyDescent="0.15">
      <c r="A121" s="1115"/>
      <c r="B121" s="1002"/>
      <c r="C121" s="1023" t="s">
        <v>477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465</v>
      </c>
      <c r="AB121" s="1015"/>
      <c r="AC121" s="1015"/>
      <c r="AD121" s="1015"/>
      <c r="AE121" s="1016"/>
      <c r="AF121" s="1017" t="s">
        <v>465</v>
      </c>
      <c r="AG121" s="1015"/>
      <c r="AH121" s="1015"/>
      <c r="AI121" s="1015"/>
      <c r="AJ121" s="1016"/>
      <c r="AK121" s="1017" t="s">
        <v>465</v>
      </c>
      <c r="AL121" s="1015"/>
      <c r="AM121" s="1015"/>
      <c r="AN121" s="1015"/>
      <c r="AO121" s="1016"/>
      <c r="AP121" s="1018" t="s">
        <v>465</v>
      </c>
      <c r="AQ121" s="1019"/>
      <c r="AR121" s="1019"/>
      <c r="AS121" s="1019"/>
      <c r="AT121" s="1020"/>
      <c r="AU121" s="1048"/>
      <c r="AV121" s="1049"/>
      <c r="AW121" s="1049"/>
      <c r="AX121" s="1049"/>
      <c r="AY121" s="1050"/>
      <c r="AZ121" s="1005" t="s">
        <v>478</v>
      </c>
      <c r="BA121" s="1006"/>
      <c r="BB121" s="1006"/>
      <c r="BC121" s="1006"/>
      <c r="BD121" s="1006"/>
      <c r="BE121" s="1006"/>
      <c r="BF121" s="1006"/>
      <c r="BG121" s="1006"/>
      <c r="BH121" s="1006"/>
      <c r="BI121" s="1006"/>
      <c r="BJ121" s="1006"/>
      <c r="BK121" s="1006"/>
      <c r="BL121" s="1006"/>
      <c r="BM121" s="1006"/>
      <c r="BN121" s="1006"/>
      <c r="BO121" s="1006"/>
      <c r="BP121" s="1007"/>
      <c r="BQ121" s="975">
        <v>5237127</v>
      </c>
      <c r="BR121" s="976"/>
      <c r="BS121" s="976"/>
      <c r="BT121" s="976"/>
      <c r="BU121" s="976"/>
      <c r="BV121" s="976">
        <v>5409102</v>
      </c>
      <c r="BW121" s="976"/>
      <c r="BX121" s="976"/>
      <c r="BY121" s="976"/>
      <c r="BZ121" s="976"/>
      <c r="CA121" s="976">
        <v>5250093</v>
      </c>
      <c r="CB121" s="976"/>
      <c r="CC121" s="976"/>
      <c r="CD121" s="976"/>
      <c r="CE121" s="976"/>
      <c r="CF121" s="970">
        <v>39</v>
      </c>
      <c r="CG121" s="971"/>
      <c r="CH121" s="971"/>
      <c r="CI121" s="971"/>
      <c r="CJ121" s="971"/>
      <c r="CK121" s="1066"/>
      <c r="CL121" s="1067"/>
      <c r="CM121" s="1067"/>
      <c r="CN121" s="1067"/>
      <c r="CO121" s="1068"/>
      <c r="CP121" s="1076" t="s">
        <v>479</v>
      </c>
      <c r="CQ121" s="1077"/>
      <c r="CR121" s="1077"/>
      <c r="CS121" s="1077"/>
      <c r="CT121" s="1077"/>
      <c r="CU121" s="1077"/>
      <c r="CV121" s="1077"/>
      <c r="CW121" s="1077"/>
      <c r="CX121" s="1077"/>
      <c r="CY121" s="1077"/>
      <c r="CZ121" s="1077"/>
      <c r="DA121" s="1077"/>
      <c r="DB121" s="1077"/>
      <c r="DC121" s="1077"/>
      <c r="DD121" s="1077"/>
      <c r="DE121" s="1077"/>
      <c r="DF121" s="1078"/>
      <c r="DG121" s="975" t="s">
        <v>465</v>
      </c>
      <c r="DH121" s="976"/>
      <c r="DI121" s="976"/>
      <c r="DJ121" s="976"/>
      <c r="DK121" s="976"/>
      <c r="DL121" s="976" t="s">
        <v>465</v>
      </c>
      <c r="DM121" s="976"/>
      <c r="DN121" s="976"/>
      <c r="DO121" s="976"/>
      <c r="DP121" s="976"/>
      <c r="DQ121" s="976" t="s">
        <v>465</v>
      </c>
      <c r="DR121" s="976"/>
      <c r="DS121" s="976"/>
      <c r="DT121" s="976"/>
      <c r="DU121" s="976"/>
      <c r="DV121" s="977" t="s">
        <v>465</v>
      </c>
      <c r="DW121" s="977"/>
      <c r="DX121" s="977"/>
      <c r="DY121" s="977"/>
      <c r="DZ121" s="978"/>
    </row>
    <row r="122" spans="1:130" s="247" customFormat="1" ht="26.25" customHeight="1" x14ac:dyDescent="0.15">
      <c r="A122" s="1115"/>
      <c r="B122" s="1002"/>
      <c r="C122" s="972" t="s">
        <v>457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465</v>
      </c>
      <c r="AB122" s="1015"/>
      <c r="AC122" s="1015"/>
      <c r="AD122" s="1015"/>
      <c r="AE122" s="1016"/>
      <c r="AF122" s="1017" t="s">
        <v>465</v>
      </c>
      <c r="AG122" s="1015"/>
      <c r="AH122" s="1015"/>
      <c r="AI122" s="1015"/>
      <c r="AJ122" s="1016"/>
      <c r="AK122" s="1017" t="s">
        <v>465</v>
      </c>
      <c r="AL122" s="1015"/>
      <c r="AM122" s="1015"/>
      <c r="AN122" s="1015"/>
      <c r="AO122" s="1016"/>
      <c r="AP122" s="1018" t="s">
        <v>465</v>
      </c>
      <c r="AQ122" s="1019"/>
      <c r="AR122" s="1019"/>
      <c r="AS122" s="1019"/>
      <c r="AT122" s="1020"/>
      <c r="AU122" s="1048"/>
      <c r="AV122" s="1049"/>
      <c r="AW122" s="1049"/>
      <c r="AX122" s="1049"/>
      <c r="AY122" s="1050"/>
      <c r="AZ122" s="1030" t="s">
        <v>480</v>
      </c>
      <c r="BA122" s="1021"/>
      <c r="BB122" s="1021"/>
      <c r="BC122" s="1021"/>
      <c r="BD122" s="1021"/>
      <c r="BE122" s="1021"/>
      <c r="BF122" s="1021"/>
      <c r="BG122" s="1021"/>
      <c r="BH122" s="1021"/>
      <c r="BI122" s="1021"/>
      <c r="BJ122" s="1021"/>
      <c r="BK122" s="1021"/>
      <c r="BL122" s="1021"/>
      <c r="BM122" s="1021"/>
      <c r="BN122" s="1021"/>
      <c r="BO122" s="1021"/>
      <c r="BP122" s="1022"/>
      <c r="BQ122" s="1053">
        <v>25239171</v>
      </c>
      <c r="BR122" s="1054"/>
      <c r="BS122" s="1054"/>
      <c r="BT122" s="1054"/>
      <c r="BU122" s="1054"/>
      <c r="BV122" s="1054">
        <v>24971550</v>
      </c>
      <c r="BW122" s="1054"/>
      <c r="BX122" s="1054"/>
      <c r="BY122" s="1054"/>
      <c r="BZ122" s="1054"/>
      <c r="CA122" s="1054">
        <v>24224589</v>
      </c>
      <c r="CB122" s="1054"/>
      <c r="CC122" s="1054"/>
      <c r="CD122" s="1054"/>
      <c r="CE122" s="1054"/>
      <c r="CF122" s="1074">
        <v>179.9</v>
      </c>
      <c r="CG122" s="1075"/>
      <c r="CH122" s="1075"/>
      <c r="CI122" s="1075"/>
      <c r="CJ122" s="1075"/>
      <c r="CK122" s="1066"/>
      <c r="CL122" s="1067"/>
      <c r="CM122" s="1067"/>
      <c r="CN122" s="1067"/>
      <c r="CO122" s="1068"/>
      <c r="CP122" s="1076" t="s">
        <v>481</v>
      </c>
      <c r="CQ122" s="1077"/>
      <c r="CR122" s="1077"/>
      <c r="CS122" s="1077"/>
      <c r="CT122" s="1077"/>
      <c r="CU122" s="1077"/>
      <c r="CV122" s="1077"/>
      <c r="CW122" s="1077"/>
      <c r="CX122" s="1077"/>
      <c r="CY122" s="1077"/>
      <c r="CZ122" s="1077"/>
      <c r="DA122" s="1077"/>
      <c r="DB122" s="1077"/>
      <c r="DC122" s="1077"/>
      <c r="DD122" s="1077"/>
      <c r="DE122" s="1077"/>
      <c r="DF122" s="1078"/>
      <c r="DG122" s="975" t="s">
        <v>482</v>
      </c>
      <c r="DH122" s="976"/>
      <c r="DI122" s="976"/>
      <c r="DJ122" s="976"/>
      <c r="DK122" s="976"/>
      <c r="DL122" s="976" t="s">
        <v>483</v>
      </c>
      <c r="DM122" s="976"/>
      <c r="DN122" s="976"/>
      <c r="DO122" s="976"/>
      <c r="DP122" s="976"/>
      <c r="DQ122" s="976" t="s">
        <v>484</v>
      </c>
      <c r="DR122" s="976"/>
      <c r="DS122" s="976"/>
      <c r="DT122" s="976"/>
      <c r="DU122" s="976"/>
      <c r="DV122" s="977" t="s">
        <v>485</v>
      </c>
      <c r="DW122" s="977"/>
      <c r="DX122" s="977"/>
      <c r="DY122" s="977"/>
      <c r="DZ122" s="978"/>
    </row>
    <row r="123" spans="1:130" s="247" customFormat="1" ht="26.25" customHeight="1" x14ac:dyDescent="0.15">
      <c r="A123" s="1115"/>
      <c r="B123" s="1002"/>
      <c r="C123" s="972" t="s">
        <v>464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483</v>
      </c>
      <c r="AB123" s="1015"/>
      <c r="AC123" s="1015"/>
      <c r="AD123" s="1015"/>
      <c r="AE123" s="1016"/>
      <c r="AF123" s="1017" t="s">
        <v>486</v>
      </c>
      <c r="AG123" s="1015"/>
      <c r="AH123" s="1015"/>
      <c r="AI123" s="1015"/>
      <c r="AJ123" s="1016"/>
      <c r="AK123" s="1017" t="s">
        <v>487</v>
      </c>
      <c r="AL123" s="1015"/>
      <c r="AM123" s="1015"/>
      <c r="AN123" s="1015"/>
      <c r="AO123" s="1016"/>
      <c r="AP123" s="1018" t="s">
        <v>488</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489</v>
      </c>
      <c r="BP123" s="1062"/>
      <c r="BQ123" s="1121">
        <v>44796129</v>
      </c>
      <c r="BR123" s="1122"/>
      <c r="BS123" s="1122"/>
      <c r="BT123" s="1122"/>
      <c r="BU123" s="1122"/>
      <c r="BV123" s="1122">
        <v>43240476</v>
      </c>
      <c r="BW123" s="1122"/>
      <c r="BX123" s="1122"/>
      <c r="BY123" s="1122"/>
      <c r="BZ123" s="1122"/>
      <c r="CA123" s="1122">
        <v>41219610</v>
      </c>
      <c r="CB123" s="1122"/>
      <c r="CC123" s="1122"/>
      <c r="CD123" s="1122"/>
      <c r="CE123" s="1122"/>
      <c r="CF123" s="1055"/>
      <c r="CG123" s="1056"/>
      <c r="CH123" s="1056"/>
      <c r="CI123" s="1056"/>
      <c r="CJ123" s="1057"/>
      <c r="CK123" s="1066"/>
      <c r="CL123" s="1067"/>
      <c r="CM123" s="1067"/>
      <c r="CN123" s="1067"/>
      <c r="CO123" s="1068"/>
      <c r="CP123" s="1076" t="s">
        <v>490</v>
      </c>
      <c r="CQ123" s="1077"/>
      <c r="CR123" s="1077"/>
      <c r="CS123" s="1077"/>
      <c r="CT123" s="1077"/>
      <c r="CU123" s="1077"/>
      <c r="CV123" s="1077"/>
      <c r="CW123" s="1077"/>
      <c r="CX123" s="1077"/>
      <c r="CY123" s="1077"/>
      <c r="CZ123" s="1077"/>
      <c r="DA123" s="1077"/>
      <c r="DB123" s="1077"/>
      <c r="DC123" s="1077"/>
      <c r="DD123" s="1077"/>
      <c r="DE123" s="1077"/>
      <c r="DF123" s="1078"/>
      <c r="DG123" s="1014" t="s">
        <v>491</v>
      </c>
      <c r="DH123" s="1015"/>
      <c r="DI123" s="1015"/>
      <c r="DJ123" s="1015"/>
      <c r="DK123" s="1016"/>
      <c r="DL123" s="1017" t="s">
        <v>483</v>
      </c>
      <c r="DM123" s="1015"/>
      <c r="DN123" s="1015"/>
      <c r="DO123" s="1015"/>
      <c r="DP123" s="1016"/>
      <c r="DQ123" s="1017" t="s">
        <v>483</v>
      </c>
      <c r="DR123" s="1015"/>
      <c r="DS123" s="1015"/>
      <c r="DT123" s="1015"/>
      <c r="DU123" s="1016"/>
      <c r="DV123" s="1018" t="s">
        <v>486</v>
      </c>
      <c r="DW123" s="1019"/>
      <c r="DX123" s="1019"/>
      <c r="DY123" s="1019"/>
      <c r="DZ123" s="1020"/>
    </row>
    <row r="124" spans="1:130" s="247" customFormat="1" ht="26.25" customHeight="1" thickBot="1" x14ac:dyDescent="0.2">
      <c r="A124" s="1115"/>
      <c r="B124" s="1002"/>
      <c r="C124" s="972" t="s">
        <v>468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492</v>
      </c>
      <c r="AB124" s="1015"/>
      <c r="AC124" s="1015"/>
      <c r="AD124" s="1015"/>
      <c r="AE124" s="1016"/>
      <c r="AF124" s="1017" t="s">
        <v>486</v>
      </c>
      <c r="AG124" s="1015"/>
      <c r="AH124" s="1015"/>
      <c r="AI124" s="1015"/>
      <c r="AJ124" s="1016"/>
      <c r="AK124" s="1017" t="s">
        <v>493</v>
      </c>
      <c r="AL124" s="1015"/>
      <c r="AM124" s="1015"/>
      <c r="AN124" s="1015"/>
      <c r="AO124" s="1016"/>
      <c r="AP124" s="1018" t="s">
        <v>485</v>
      </c>
      <c r="AQ124" s="1019"/>
      <c r="AR124" s="1019"/>
      <c r="AS124" s="1019"/>
      <c r="AT124" s="1020"/>
      <c r="AU124" s="1117" t="s">
        <v>494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483</v>
      </c>
      <c r="BR124" s="1084"/>
      <c r="BS124" s="1084"/>
      <c r="BT124" s="1084"/>
      <c r="BU124" s="1084"/>
      <c r="BV124" s="1084" t="s">
        <v>483</v>
      </c>
      <c r="BW124" s="1084"/>
      <c r="BX124" s="1084"/>
      <c r="BY124" s="1084"/>
      <c r="BZ124" s="1084"/>
      <c r="CA124" s="1084" t="s">
        <v>483</v>
      </c>
      <c r="CB124" s="1084"/>
      <c r="CC124" s="1084"/>
      <c r="CD124" s="1084"/>
      <c r="CE124" s="1084"/>
      <c r="CF124" s="1085"/>
      <c r="CG124" s="1086"/>
      <c r="CH124" s="1086"/>
      <c r="CI124" s="1086"/>
      <c r="CJ124" s="1087"/>
      <c r="CK124" s="1069"/>
      <c r="CL124" s="1069"/>
      <c r="CM124" s="1069"/>
      <c r="CN124" s="1069"/>
      <c r="CO124" s="1070"/>
      <c r="CP124" s="1076" t="s">
        <v>495</v>
      </c>
      <c r="CQ124" s="1077"/>
      <c r="CR124" s="1077"/>
      <c r="CS124" s="1077"/>
      <c r="CT124" s="1077"/>
      <c r="CU124" s="1077"/>
      <c r="CV124" s="1077"/>
      <c r="CW124" s="1077"/>
      <c r="CX124" s="1077"/>
      <c r="CY124" s="1077"/>
      <c r="CZ124" s="1077"/>
      <c r="DA124" s="1077"/>
      <c r="DB124" s="1077"/>
      <c r="DC124" s="1077"/>
      <c r="DD124" s="1077"/>
      <c r="DE124" s="1077"/>
      <c r="DF124" s="1078"/>
      <c r="DG124" s="1061" t="s">
        <v>485</v>
      </c>
      <c r="DH124" s="1040"/>
      <c r="DI124" s="1040"/>
      <c r="DJ124" s="1040"/>
      <c r="DK124" s="1041"/>
      <c r="DL124" s="1039" t="s">
        <v>485</v>
      </c>
      <c r="DM124" s="1040"/>
      <c r="DN124" s="1040"/>
      <c r="DO124" s="1040"/>
      <c r="DP124" s="1041"/>
      <c r="DQ124" s="1039" t="s">
        <v>496</v>
      </c>
      <c r="DR124" s="1040"/>
      <c r="DS124" s="1040"/>
      <c r="DT124" s="1040"/>
      <c r="DU124" s="1041"/>
      <c r="DV124" s="1042" t="s">
        <v>487</v>
      </c>
      <c r="DW124" s="1043"/>
      <c r="DX124" s="1043"/>
      <c r="DY124" s="1043"/>
      <c r="DZ124" s="1044"/>
    </row>
    <row r="125" spans="1:130" s="247" customFormat="1" ht="26.25" customHeight="1" x14ac:dyDescent="0.15">
      <c r="A125" s="1115"/>
      <c r="B125" s="1002"/>
      <c r="C125" s="972" t="s">
        <v>470</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493</v>
      </c>
      <c r="AB125" s="1015"/>
      <c r="AC125" s="1015"/>
      <c r="AD125" s="1015"/>
      <c r="AE125" s="1016"/>
      <c r="AF125" s="1017" t="s">
        <v>497</v>
      </c>
      <c r="AG125" s="1015"/>
      <c r="AH125" s="1015"/>
      <c r="AI125" s="1015"/>
      <c r="AJ125" s="1016"/>
      <c r="AK125" s="1017" t="s">
        <v>484</v>
      </c>
      <c r="AL125" s="1015"/>
      <c r="AM125" s="1015"/>
      <c r="AN125" s="1015"/>
      <c r="AO125" s="1016"/>
      <c r="AP125" s="1018" t="s">
        <v>482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498</v>
      </c>
      <c r="CL125" s="1064"/>
      <c r="CM125" s="1064"/>
      <c r="CN125" s="1064"/>
      <c r="CO125" s="1065"/>
      <c r="CP125" s="996" t="s">
        <v>499</v>
      </c>
      <c r="CQ125" s="945"/>
      <c r="CR125" s="945"/>
      <c r="CS125" s="945"/>
      <c r="CT125" s="945"/>
      <c r="CU125" s="945"/>
      <c r="CV125" s="945"/>
      <c r="CW125" s="945"/>
      <c r="CX125" s="945"/>
      <c r="CY125" s="945"/>
      <c r="CZ125" s="945"/>
      <c r="DA125" s="945"/>
      <c r="DB125" s="945"/>
      <c r="DC125" s="945"/>
      <c r="DD125" s="945"/>
      <c r="DE125" s="945"/>
      <c r="DF125" s="946"/>
      <c r="DG125" s="982" t="s">
        <v>483</v>
      </c>
      <c r="DH125" s="983"/>
      <c r="DI125" s="983"/>
      <c r="DJ125" s="983"/>
      <c r="DK125" s="983"/>
      <c r="DL125" s="983" t="s">
        <v>493</v>
      </c>
      <c r="DM125" s="983"/>
      <c r="DN125" s="983"/>
      <c r="DO125" s="983"/>
      <c r="DP125" s="983"/>
      <c r="DQ125" s="983" t="s">
        <v>483</v>
      </c>
      <c r="DR125" s="983"/>
      <c r="DS125" s="983"/>
      <c r="DT125" s="983"/>
      <c r="DU125" s="983"/>
      <c r="DV125" s="984" t="s">
        <v>483</v>
      </c>
      <c r="DW125" s="984"/>
      <c r="DX125" s="984"/>
      <c r="DY125" s="984"/>
      <c r="DZ125" s="985"/>
    </row>
    <row r="126" spans="1:130" s="247" customFormat="1" ht="26.25" customHeight="1" thickBot="1" x14ac:dyDescent="0.2">
      <c r="A126" s="1115"/>
      <c r="B126" s="1002"/>
      <c r="C126" s="972" t="s">
        <v>472</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500</v>
      </c>
      <c r="AB126" s="1015"/>
      <c r="AC126" s="1015"/>
      <c r="AD126" s="1015"/>
      <c r="AE126" s="1016"/>
      <c r="AF126" s="1017" t="s">
        <v>497</v>
      </c>
      <c r="AG126" s="1015"/>
      <c r="AH126" s="1015"/>
      <c r="AI126" s="1015"/>
      <c r="AJ126" s="1016"/>
      <c r="AK126" s="1017" t="s">
        <v>487</v>
      </c>
      <c r="AL126" s="1015"/>
      <c r="AM126" s="1015"/>
      <c r="AN126" s="1015"/>
      <c r="AO126" s="1016"/>
      <c r="AP126" s="1018" t="s">
        <v>497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501</v>
      </c>
      <c r="CQ126" s="1006"/>
      <c r="CR126" s="1006"/>
      <c r="CS126" s="1006"/>
      <c r="CT126" s="1006"/>
      <c r="CU126" s="1006"/>
      <c r="CV126" s="1006"/>
      <c r="CW126" s="1006"/>
      <c r="CX126" s="1006"/>
      <c r="CY126" s="1006"/>
      <c r="CZ126" s="1006"/>
      <c r="DA126" s="1006"/>
      <c r="DB126" s="1006"/>
      <c r="DC126" s="1006"/>
      <c r="DD126" s="1006"/>
      <c r="DE126" s="1006"/>
      <c r="DF126" s="1007"/>
      <c r="DG126" s="975" t="s">
        <v>483</v>
      </c>
      <c r="DH126" s="976"/>
      <c r="DI126" s="976"/>
      <c r="DJ126" s="976"/>
      <c r="DK126" s="976"/>
      <c r="DL126" s="976" t="s">
        <v>483</v>
      </c>
      <c r="DM126" s="976"/>
      <c r="DN126" s="976"/>
      <c r="DO126" s="976"/>
      <c r="DP126" s="976"/>
      <c r="DQ126" s="976" t="s">
        <v>502</v>
      </c>
      <c r="DR126" s="976"/>
      <c r="DS126" s="976"/>
      <c r="DT126" s="976"/>
      <c r="DU126" s="976"/>
      <c r="DV126" s="977" t="s">
        <v>483</v>
      </c>
      <c r="DW126" s="977"/>
      <c r="DX126" s="977"/>
      <c r="DY126" s="977"/>
      <c r="DZ126" s="978"/>
    </row>
    <row r="127" spans="1:130" s="247" customFormat="1" ht="26.25" customHeight="1" x14ac:dyDescent="0.15">
      <c r="A127" s="1116"/>
      <c r="B127" s="1004"/>
      <c r="C127" s="1058" t="s">
        <v>503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6</v>
      </c>
      <c r="AB127" s="1015"/>
      <c r="AC127" s="1015"/>
      <c r="AD127" s="1015"/>
      <c r="AE127" s="1016"/>
      <c r="AF127" s="1017">
        <v>3</v>
      </c>
      <c r="AG127" s="1015"/>
      <c r="AH127" s="1015"/>
      <c r="AI127" s="1015"/>
      <c r="AJ127" s="1016"/>
      <c r="AK127" s="1017">
        <v>2</v>
      </c>
      <c r="AL127" s="1015"/>
      <c r="AM127" s="1015"/>
      <c r="AN127" s="1015"/>
      <c r="AO127" s="1016"/>
      <c r="AP127" s="1018">
        <v>0</v>
      </c>
      <c r="AQ127" s="1019"/>
      <c r="AR127" s="1019"/>
      <c r="AS127" s="1019"/>
      <c r="AT127" s="1020"/>
      <c r="AU127" s="283"/>
      <c r="AV127" s="283"/>
      <c r="AW127" s="283"/>
      <c r="AX127" s="1088" t="s">
        <v>504</v>
      </c>
      <c r="AY127" s="1089"/>
      <c r="AZ127" s="1089"/>
      <c r="BA127" s="1089"/>
      <c r="BB127" s="1089"/>
      <c r="BC127" s="1089"/>
      <c r="BD127" s="1089"/>
      <c r="BE127" s="1090"/>
      <c r="BF127" s="1091" t="s">
        <v>505</v>
      </c>
      <c r="BG127" s="1089"/>
      <c r="BH127" s="1089"/>
      <c r="BI127" s="1089"/>
      <c r="BJ127" s="1089"/>
      <c r="BK127" s="1089"/>
      <c r="BL127" s="1090"/>
      <c r="BM127" s="1091" t="s">
        <v>506</v>
      </c>
      <c r="BN127" s="1089"/>
      <c r="BO127" s="1089"/>
      <c r="BP127" s="1089"/>
      <c r="BQ127" s="1089"/>
      <c r="BR127" s="1089"/>
      <c r="BS127" s="1090"/>
      <c r="BT127" s="1091" t="s">
        <v>507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508</v>
      </c>
      <c r="CQ127" s="1006"/>
      <c r="CR127" s="1006"/>
      <c r="CS127" s="1006"/>
      <c r="CT127" s="1006"/>
      <c r="CU127" s="1006"/>
      <c r="CV127" s="1006"/>
      <c r="CW127" s="1006"/>
      <c r="CX127" s="1006"/>
      <c r="CY127" s="1006"/>
      <c r="CZ127" s="1006"/>
      <c r="DA127" s="1006"/>
      <c r="DB127" s="1006"/>
      <c r="DC127" s="1006"/>
      <c r="DD127" s="1006"/>
      <c r="DE127" s="1006"/>
      <c r="DF127" s="1007"/>
      <c r="DG127" s="975" t="s">
        <v>487</v>
      </c>
      <c r="DH127" s="976"/>
      <c r="DI127" s="976"/>
      <c r="DJ127" s="976"/>
      <c r="DK127" s="976"/>
      <c r="DL127" s="976" t="s">
        <v>483</v>
      </c>
      <c r="DM127" s="976"/>
      <c r="DN127" s="976"/>
      <c r="DO127" s="976"/>
      <c r="DP127" s="976"/>
      <c r="DQ127" s="976" t="s">
        <v>487</v>
      </c>
      <c r="DR127" s="976"/>
      <c r="DS127" s="976"/>
      <c r="DT127" s="976"/>
      <c r="DU127" s="976"/>
      <c r="DV127" s="977" t="s">
        <v>488</v>
      </c>
      <c r="DW127" s="977"/>
      <c r="DX127" s="977"/>
      <c r="DY127" s="977"/>
      <c r="DZ127" s="978"/>
    </row>
    <row r="128" spans="1:130" s="247" customFormat="1" ht="26.25" customHeight="1" thickBot="1" x14ac:dyDescent="0.2">
      <c r="A128" s="1099" t="s">
        <v>509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510</v>
      </c>
      <c r="X128" s="1101"/>
      <c r="Y128" s="1101"/>
      <c r="Z128" s="1102"/>
      <c r="AA128" s="1103">
        <v>637718</v>
      </c>
      <c r="AB128" s="1104"/>
      <c r="AC128" s="1104"/>
      <c r="AD128" s="1104"/>
      <c r="AE128" s="1105"/>
      <c r="AF128" s="1106">
        <v>826200</v>
      </c>
      <c r="AG128" s="1104"/>
      <c r="AH128" s="1104"/>
      <c r="AI128" s="1104"/>
      <c r="AJ128" s="1105"/>
      <c r="AK128" s="1106">
        <v>1034719</v>
      </c>
      <c r="AL128" s="1104"/>
      <c r="AM128" s="1104"/>
      <c r="AN128" s="1104"/>
      <c r="AO128" s="1105"/>
      <c r="AP128" s="1107"/>
      <c r="AQ128" s="1108"/>
      <c r="AR128" s="1108"/>
      <c r="AS128" s="1108"/>
      <c r="AT128" s="1109"/>
      <c r="AU128" s="283"/>
      <c r="AV128" s="283"/>
      <c r="AW128" s="283"/>
      <c r="AX128" s="944" t="s">
        <v>511</v>
      </c>
      <c r="AY128" s="945"/>
      <c r="AZ128" s="945"/>
      <c r="BA128" s="945"/>
      <c r="BB128" s="945"/>
      <c r="BC128" s="945"/>
      <c r="BD128" s="945"/>
      <c r="BE128" s="946"/>
      <c r="BF128" s="1110" t="s">
        <v>493</v>
      </c>
      <c r="BG128" s="1111"/>
      <c r="BH128" s="1111"/>
      <c r="BI128" s="1111"/>
      <c r="BJ128" s="1111"/>
      <c r="BK128" s="1111"/>
      <c r="BL128" s="1112"/>
      <c r="BM128" s="1110">
        <v>12.72</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512</v>
      </c>
      <c r="CQ128" s="1093"/>
      <c r="CR128" s="1093"/>
      <c r="CS128" s="1093"/>
      <c r="CT128" s="1093"/>
      <c r="CU128" s="1093"/>
      <c r="CV128" s="1093"/>
      <c r="CW128" s="1093"/>
      <c r="CX128" s="1093"/>
      <c r="CY128" s="1093"/>
      <c r="CZ128" s="1093"/>
      <c r="DA128" s="1093"/>
      <c r="DB128" s="1093"/>
      <c r="DC128" s="1093"/>
      <c r="DD128" s="1093"/>
      <c r="DE128" s="1093"/>
      <c r="DF128" s="1094"/>
      <c r="DG128" s="1095">
        <v>11727</v>
      </c>
      <c r="DH128" s="1096"/>
      <c r="DI128" s="1096"/>
      <c r="DJ128" s="1096"/>
      <c r="DK128" s="1096"/>
      <c r="DL128" s="1096">
        <v>5725</v>
      </c>
      <c r="DM128" s="1096"/>
      <c r="DN128" s="1096"/>
      <c r="DO128" s="1096"/>
      <c r="DP128" s="1096"/>
      <c r="DQ128" s="1096">
        <v>10778</v>
      </c>
      <c r="DR128" s="1096"/>
      <c r="DS128" s="1096"/>
      <c r="DT128" s="1096"/>
      <c r="DU128" s="1096"/>
      <c r="DV128" s="1097">
        <v>0.1</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513</v>
      </c>
      <c r="X129" s="1130"/>
      <c r="Y129" s="1130"/>
      <c r="Z129" s="1131"/>
      <c r="AA129" s="1014">
        <v>15567786</v>
      </c>
      <c r="AB129" s="1015"/>
      <c r="AC129" s="1015"/>
      <c r="AD129" s="1015"/>
      <c r="AE129" s="1016"/>
      <c r="AF129" s="1017">
        <v>15776978</v>
      </c>
      <c r="AG129" s="1015"/>
      <c r="AH129" s="1015"/>
      <c r="AI129" s="1015"/>
      <c r="AJ129" s="1016"/>
      <c r="AK129" s="1017">
        <v>15806303</v>
      </c>
      <c r="AL129" s="1015"/>
      <c r="AM129" s="1015"/>
      <c r="AN129" s="1015"/>
      <c r="AO129" s="1016"/>
      <c r="AP129" s="1132"/>
      <c r="AQ129" s="1133"/>
      <c r="AR129" s="1133"/>
      <c r="AS129" s="1133"/>
      <c r="AT129" s="1134"/>
      <c r="AU129" s="285"/>
      <c r="AV129" s="285"/>
      <c r="AW129" s="285"/>
      <c r="AX129" s="1123" t="s">
        <v>514</v>
      </c>
      <c r="AY129" s="1006"/>
      <c r="AZ129" s="1006"/>
      <c r="BA129" s="1006"/>
      <c r="BB129" s="1006"/>
      <c r="BC129" s="1006"/>
      <c r="BD129" s="1006"/>
      <c r="BE129" s="1007"/>
      <c r="BF129" s="1124" t="s">
        <v>483</v>
      </c>
      <c r="BG129" s="1125"/>
      <c r="BH129" s="1125"/>
      <c r="BI129" s="1125"/>
      <c r="BJ129" s="1125"/>
      <c r="BK129" s="1125"/>
      <c r="BL129" s="1126"/>
      <c r="BM129" s="1124">
        <v>17.72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515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516</v>
      </c>
      <c r="X130" s="1130"/>
      <c r="Y130" s="1130"/>
      <c r="Z130" s="1131"/>
      <c r="AA130" s="1014">
        <v>2521386</v>
      </c>
      <c r="AB130" s="1015"/>
      <c r="AC130" s="1015"/>
      <c r="AD130" s="1015"/>
      <c r="AE130" s="1016"/>
      <c r="AF130" s="1017">
        <v>2469051</v>
      </c>
      <c r="AG130" s="1015"/>
      <c r="AH130" s="1015"/>
      <c r="AI130" s="1015"/>
      <c r="AJ130" s="1016"/>
      <c r="AK130" s="1017">
        <v>2337361</v>
      </c>
      <c r="AL130" s="1015"/>
      <c r="AM130" s="1015"/>
      <c r="AN130" s="1015"/>
      <c r="AO130" s="1016"/>
      <c r="AP130" s="1132"/>
      <c r="AQ130" s="1133"/>
      <c r="AR130" s="1133"/>
      <c r="AS130" s="1133"/>
      <c r="AT130" s="1134"/>
      <c r="AU130" s="285"/>
      <c r="AV130" s="285"/>
      <c r="AW130" s="285"/>
      <c r="AX130" s="1123" t="s">
        <v>517</v>
      </c>
      <c r="AY130" s="1006"/>
      <c r="AZ130" s="1006"/>
      <c r="BA130" s="1006"/>
      <c r="BB130" s="1006"/>
      <c r="BC130" s="1006"/>
      <c r="BD130" s="1006"/>
      <c r="BE130" s="1007"/>
      <c r="BF130" s="1160">
        <v>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518</v>
      </c>
      <c r="X131" s="1168"/>
      <c r="Y131" s="1168"/>
      <c r="Z131" s="1169"/>
      <c r="AA131" s="1061">
        <v>13046400</v>
      </c>
      <c r="AB131" s="1040"/>
      <c r="AC131" s="1040"/>
      <c r="AD131" s="1040"/>
      <c r="AE131" s="1041"/>
      <c r="AF131" s="1039">
        <v>13307927</v>
      </c>
      <c r="AG131" s="1040"/>
      <c r="AH131" s="1040"/>
      <c r="AI131" s="1040"/>
      <c r="AJ131" s="1041"/>
      <c r="AK131" s="1039">
        <v>13468942</v>
      </c>
      <c r="AL131" s="1040"/>
      <c r="AM131" s="1040"/>
      <c r="AN131" s="1040"/>
      <c r="AO131" s="1041"/>
      <c r="AP131" s="1170"/>
      <c r="AQ131" s="1171"/>
      <c r="AR131" s="1171"/>
      <c r="AS131" s="1171"/>
      <c r="AT131" s="1172"/>
      <c r="AU131" s="285"/>
      <c r="AV131" s="285"/>
      <c r="AW131" s="285"/>
      <c r="AX131" s="1142" t="s">
        <v>519</v>
      </c>
      <c r="AY131" s="1093"/>
      <c r="AZ131" s="1093"/>
      <c r="BA131" s="1093"/>
      <c r="BB131" s="1093"/>
      <c r="BC131" s="1093"/>
      <c r="BD131" s="1093"/>
      <c r="BE131" s="1094"/>
      <c r="BF131" s="1143" t="s">
        <v>493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520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521</v>
      </c>
      <c r="W132" s="1153"/>
      <c r="X132" s="1153"/>
      <c r="Y132" s="1153"/>
      <c r="Z132" s="1154"/>
      <c r="AA132" s="1155">
        <v>2.5242135760000002</v>
      </c>
      <c r="AB132" s="1156"/>
      <c r="AC132" s="1156"/>
      <c r="AD132" s="1156"/>
      <c r="AE132" s="1157"/>
      <c r="AF132" s="1158">
        <v>3.051451965</v>
      </c>
      <c r="AG132" s="1156"/>
      <c r="AH132" s="1156"/>
      <c r="AI132" s="1156"/>
      <c r="AJ132" s="1157"/>
      <c r="AK132" s="1158">
        <v>3.4670206459999999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522</v>
      </c>
      <c r="W133" s="1136"/>
      <c r="X133" s="1136"/>
      <c r="Y133" s="1136"/>
      <c r="Z133" s="1137"/>
      <c r="AA133" s="1138">
        <v>3.9</v>
      </c>
      <c r="AB133" s="1139"/>
      <c r="AC133" s="1139"/>
      <c r="AD133" s="1139"/>
      <c r="AE133" s="1140"/>
      <c r="AF133" s="1138">
        <v>2.9</v>
      </c>
      <c r="AG133" s="1139"/>
      <c r="AH133" s="1139"/>
      <c r="AI133" s="1139"/>
      <c r="AJ133" s="1140"/>
      <c r="AK133" s="1138">
        <v>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TBtEcJKga1dImoWJU/C3Te7jwfsa+TDwSXS2BoVRxj73WSDn8UfDnq4NEBsZrYGdS2ACNFEVUi9hUTCYKvOew==" saltValue="OIRMmMs9/SlFSHo152E5O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M1ADHsSdQ/TwNE9TaT3tvTXBQ5ktOlOdxon9eP+jQOfyW/2IWoK3uoh/iWwEcjLNhZmIZWTAvnssd3uPfiQo2w==" saltValue="kuGgRxAmZATn56xDLywN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UwEpaEBzpdSxDIY85fhh9wtGSIwebfvWQoZodJwGJfmAeVG88j9L5MRVvEhWzQZVGDovJu5QC3l2JfnJQV9oA==" saltValue="ls2eb0LdJsjOxs2Ezqsq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526</v>
      </c>
      <c r="AP7" s="304"/>
      <c r="AQ7" s="305" t="s">
        <v>527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528</v>
      </c>
      <c r="AQ8" s="311" t="s">
        <v>529</v>
      </c>
      <c r="AR8" s="312" t="s">
        <v>530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531</v>
      </c>
      <c r="AL9" s="1179"/>
      <c r="AM9" s="1179"/>
      <c r="AN9" s="1180"/>
      <c r="AO9" s="313">
        <v>4740171</v>
      </c>
      <c r="AP9" s="313">
        <v>59853</v>
      </c>
      <c r="AQ9" s="314">
        <v>57754</v>
      </c>
      <c r="AR9" s="315">
        <v>3.6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532</v>
      </c>
      <c r="AL10" s="1179"/>
      <c r="AM10" s="1179"/>
      <c r="AN10" s="1180"/>
      <c r="AO10" s="316">
        <v>185624</v>
      </c>
      <c r="AP10" s="316">
        <v>2344</v>
      </c>
      <c r="AQ10" s="317">
        <v>3830</v>
      </c>
      <c r="AR10" s="318">
        <v>-38.799999999999997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533</v>
      </c>
      <c r="AL11" s="1179"/>
      <c r="AM11" s="1179"/>
      <c r="AN11" s="1180"/>
      <c r="AO11" s="316">
        <v>50230</v>
      </c>
      <c r="AP11" s="316">
        <v>634</v>
      </c>
      <c r="AQ11" s="317">
        <v>6814</v>
      </c>
      <c r="AR11" s="318">
        <v>-90.7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534</v>
      </c>
      <c r="AL12" s="1179"/>
      <c r="AM12" s="1179"/>
      <c r="AN12" s="1180"/>
      <c r="AO12" s="316" t="s">
        <v>535</v>
      </c>
      <c r="AP12" s="316" t="s">
        <v>535</v>
      </c>
      <c r="AQ12" s="317">
        <v>1059</v>
      </c>
      <c r="AR12" s="318" t="s">
        <v>535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536</v>
      </c>
      <c r="AL13" s="1179"/>
      <c r="AM13" s="1179"/>
      <c r="AN13" s="1180"/>
      <c r="AO13" s="316" t="s">
        <v>535</v>
      </c>
      <c r="AP13" s="316" t="s">
        <v>535</v>
      </c>
      <c r="AQ13" s="317">
        <v>4</v>
      </c>
      <c r="AR13" s="318" t="s">
        <v>535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537</v>
      </c>
      <c r="AL14" s="1179"/>
      <c r="AM14" s="1179"/>
      <c r="AN14" s="1180"/>
      <c r="AO14" s="316">
        <v>130775</v>
      </c>
      <c r="AP14" s="316">
        <v>1651</v>
      </c>
      <c r="AQ14" s="317">
        <v>2651</v>
      </c>
      <c r="AR14" s="318">
        <v>-37.700000000000003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538</v>
      </c>
      <c r="AL15" s="1179"/>
      <c r="AM15" s="1179"/>
      <c r="AN15" s="1180"/>
      <c r="AO15" s="316">
        <v>315177</v>
      </c>
      <c r="AP15" s="316">
        <v>3980</v>
      </c>
      <c r="AQ15" s="317">
        <v>1352</v>
      </c>
      <c r="AR15" s="318">
        <v>194.4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539</v>
      </c>
      <c r="AL16" s="1182"/>
      <c r="AM16" s="1182"/>
      <c r="AN16" s="1183"/>
      <c r="AO16" s="316">
        <v>-52725</v>
      </c>
      <c r="AP16" s="316">
        <v>-666</v>
      </c>
      <c r="AQ16" s="317">
        <v>-4074</v>
      </c>
      <c r="AR16" s="318">
        <v>-83.7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5369252</v>
      </c>
      <c r="AP17" s="316">
        <v>67796</v>
      </c>
      <c r="AQ17" s="317">
        <v>69392</v>
      </c>
      <c r="AR17" s="318">
        <v>-2.2999999999999998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541</v>
      </c>
      <c r="AP20" s="324" t="s">
        <v>542</v>
      </c>
      <c r="AQ20" s="325" t="s">
        <v>543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544</v>
      </c>
      <c r="AL21" s="1174"/>
      <c r="AM21" s="1174"/>
      <c r="AN21" s="1175"/>
      <c r="AO21" s="328">
        <v>7.1</v>
      </c>
      <c r="AP21" s="329">
        <v>6.31</v>
      </c>
      <c r="AQ21" s="330">
        <v>0.79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545</v>
      </c>
      <c r="AL22" s="1174"/>
      <c r="AM22" s="1174"/>
      <c r="AN22" s="1175"/>
      <c r="AO22" s="333">
        <v>95.7</v>
      </c>
      <c r="AP22" s="334">
        <v>98.4</v>
      </c>
      <c r="AQ22" s="335">
        <v>-2.7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526</v>
      </c>
      <c r="AP30" s="304"/>
      <c r="AQ30" s="305" t="s">
        <v>527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528</v>
      </c>
      <c r="AQ31" s="311" t="s">
        <v>529</v>
      </c>
      <c r="AR31" s="312" t="s">
        <v>530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549</v>
      </c>
      <c r="AL32" s="1190"/>
      <c r="AM32" s="1190"/>
      <c r="AN32" s="1191"/>
      <c r="AO32" s="343">
        <v>3021847</v>
      </c>
      <c r="AP32" s="343">
        <v>38156</v>
      </c>
      <c r="AQ32" s="344">
        <v>34189</v>
      </c>
      <c r="AR32" s="345">
        <v>11.6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550</v>
      </c>
      <c r="AL33" s="1190"/>
      <c r="AM33" s="1190"/>
      <c r="AN33" s="1191"/>
      <c r="AO33" s="343" t="s">
        <v>535</v>
      </c>
      <c r="AP33" s="343" t="s">
        <v>535</v>
      </c>
      <c r="AQ33" s="344" t="s">
        <v>535</v>
      </c>
      <c r="AR33" s="345" t="s">
        <v>535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551</v>
      </c>
      <c r="AL34" s="1190"/>
      <c r="AM34" s="1190"/>
      <c r="AN34" s="1191"/>
      <c r="AO34" s="343" t="s">
        <v>535</v>
      </c>
      <c r="AP34" s="343" t="s">
        <v>535</v>
      </c>
      <c r="AQ34" s="344">
        <v>16</v>
      </c>
      <c r="AR34" s="345" t="s">
        <v>535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552</v>
      </c>
      <c r="AL35" s="1190"/>
      <c r="AM35" s="1190"/>
      <c r="AN35" s="1191"/>
      <c r="AO35" s="343">
        <v>667438</v>
      </c>
      <c r="AP35" s="343">
        <v>8428</v>
      </c>
      <c r="AQ35" s="344">
        <v>9412</v>
      </c>
      <c r="AR35" s="345">
        <v>-10.5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553</v>
      </c>
      <c r="AL36" s="1190"/>
      <c r="AM36" s="1190"/>
      <c r="AN36" s="1191"/>
      <c r="AO36" s="343">
        <v>14668</v>
      </c>
      <c r="AP36" s="343">
        <v>185</v>
      </c>
      <c r="AQ36" s="344">
        <v>2024</v>
      </c>
      <c r="AR36" s="345">
        <v>-90.9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554</v>
      </c>
      <c r="AL37" s="1190"/>
      <c r="AM37" s="1190"/>
      <c r="AN37" s="1191"/>
      <c r="AO37" s="343">
        <v>135098</v>
      </c>
      <c r="AP37" s="343">
        <v>1706</v>
      </c>
      <c r="AQ37" s="344">
        <v>1165</v>
      </c>
      <c r="AR37" s="345">
        <v>46.4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555</v>
      </c>
      <c r="AL38" s="1193"/>
      <c r="AM38" s="1193"/>
      <c r="AN38" s="1194"/>
      <c r="AO38" s="346" t="s">
        <v>535</v>
      </c>
      <c r="AP38" s="346" t="s">
        <v>535</v>
      </c>
      <c r="AQ38" s="347">
        <v>2</v>
      </c>
      <c r="AR38" s="335" t="s">
        <v>535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556</v>
      </c>
      <c r="AL39" s="1193"/>
      <c r="AM39" s="1193"/>
      <c r="AN39" s="1194"/>
      <c r="AO39" s="343">
        <v>-1034719</v>
      </c>
      <c r="AP39" s="343">
        <v>-13065</v>
      </c>
      <c r="AQ39" s="344">
        <v>-6367</v>
      </c>
      <c r="AR39" s="345">
        <v>105.2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557</v>
      </c>
      <c r="AL40" s="1190"/>
      <c r="AM40" s="1190"/>
      <c r="AN40" s="1191"/>
      <c r="AO40" s="343">
        <v>-2337361</v>
      </c>
      <c r="AP40" s="343">
        <v>-29513</v>
      </c>
      <c r="AQ40" s="344">
        <v>-28963</v>
      </c>
      <c r="AR40" s="345">
        <v>1.9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466971</v>
      </c>
      <c r="AP41" s="343">
        <v>5896</v>
      </c>
      <c r="AQ41" s="344">
        <v>11478</v>
      </c>
      <c r="AR41" s="345">
        <v>-48.6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526</v>
      </c>
      <c r="AN49" s="1186" t="s">
        <v>561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562</v>
      </c>
      <c r="AO50" s="360" t="s">
        <v>563</v>
      </c>
      <c r="AP50" s="361" t="s">
        <v>564</v>
      </c>
      <c r="AQ50" s="362" t="s">
        <v>565</v>
      </c>
      <c r="AR50" s="363" t="s">
        <v>566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567</v>
      </c>
      <c r="AL51" s="356"/>
      <c r="AM51" s="364">
        <v>19233602</v>
      </c>
      <c r="AN51" s="365">
        <v>249385</v>
      </c>
      <c r="AO51" s="366">
        <v>-23.9</v>
      </c>
      <c r="AP51" s="367">
        <v>47278</v>
      </c>
      <c r="AQ51" s="368">
        <v>-12.3</v>
      </c>
      <c r="AR51" s="369">
        <v>-11.6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568</v>
      </c>
      <c r="AM52" s="372">
        <v>3455054</v>
      </c>
      <c r="AN52" s="373">
        <v>44799</v>
      </c>
      <c r="AO52" s="374">
        <v>68.2</v>
      </c>
      <c r="AP52" s="375">
        <v>24096</v>
      </c>
      <c r="AQ52" s="376">
        <v>16.899999999999999</v>
      </c>
      <c r="AR52" s="377">
        <v>51.3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569</v>
      </c>
      <c r="AL53" s="356"/>
      <c r="AM53" s="364">
        <v>26288892</v>
      </c>
      <c r="AN53" s="365">
        <v>337708</v>
      </c>
      <c r="AO53" s="366">
        <v>35.4</v>
      </c>
      <c r="AP53" s="367">
        <v>44504</v>
      </c>
      <c r="AQ53" s="368">
        <v>-5.9</v>
      </c>
      <c r="AR53" s="369">
        <v>41.3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568</v>
      </c>
      <c r="AM54" s="372">
        <v>3936523</v>
      </c>
      <c r="AN54" s="373">
        <v>50569</v>
      </c>
      <c r="AO54" s="374">
        <v>12.9</v>
      </c>
      <c r="AP54" s="375">
        <v>25876</v>
      </c>
      <c r="AQ54" s="376">
        <v>7.4</v>
      </c>
      <c r="AR54" s="377">
        <v>5.5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570</v>
      </c>
      <c r="AL55" s="356"/>
      <c r="AM55" s="364">
        <v>25782509</v>
      </c>
      <c r="AN55" s="365">
        <v>328607</v>
      </c>
      <c r="AO55" s="366">
        <v>-2.7</v>
      </c>
      <c r="AP55" s="367">
        <v>47820</v>
      </c>
      <c r="AQ55" s="368">
        <v>7.5</v>
      </c>
      <c r="AR55" s="369">
        <v>-10.199999999999999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568</v>
      </c>
      <c r="AM56" s="372">
        <v>4773273</v>
      </c>
      <c r="AN56" s="373">
        <v>60837</v>
      </c>
      <c r="AO56" s="374">
        <v>20.3</v>
      </c>
      <c r="AP56" s="375">
        <v>25855</v>
      </c>
      <c r="AQ56" s="376">
        <v>-0.1</v>
      </c>
      <c r="AR56" s="377">
        <v>20.399999999999999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571</v>
      </c>
      <c r="AL57" s="356"/>
      <c r="AM57" s="364">
        <v>19266686</v>
      </c>
      <c r="AN57" s="365">
        <v>245298</v>
      </c>
      <c r="AO57" s="366">
        <v>-25.4</v>
      </c>
      <c r="AP57" s="367">
        <v>41934</v>
      </c>
      <c r="AQ57" s="368">
        <v>-12.3</v>
      </c>
      <c r="AR57" s="369">
        <v>-13.1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568</v>
      </c>
      <c r="AM58" s="372">
        <v>4895900</v>
      </c>
      <c r="AN58" s="373">
        <v>62333</v>
      </c>
      <c r="AO58" s="374">
        <v>2.5</v>
      </c>
      <c r="AP58" s="375">
        <v>23352</v>
      </c>
      <c r="AQ58" s="376">
        <v>-9.6999999999999993</v>
      </c>
      <c r="AR58" s="377">
        <v>12.2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572</v>
      </c>
      <c r="AL59" s="356"/>
      <c r="AM59" s="364">
        <v>13600121</v>
      </c>
      <c r="AN59" s="365">
        <v>171725</v>
      </c>
      <c r="AO59" s="366">
        <v>-30</v>
      </c>
      <c r="AP59" s="367">
        <v>45588</v>
      </c>
      <c r="AQ59" s="368">
        <v>8.6999999999999993</v>
      </c>
      <c r="AR59" s="369">
        <v>-38.700000000000003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568</v>
      </c>
      <c r="AM60" s="372">
        <v>3037837</v>
      </c>
      <c r="AN60" s="373">
        <v>38358</v>
      </c>
      <c r="AO60" s="374">
        <v>-38.5</v>
      </c>
      <c r="AP60" s="375">
        <v>24150</v>
      </c>
      <c r="AQ60" s="376">
        <v>3.4</v>
      </c>
      <c r="AR60" s="377">
        <v>-41.9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573</v>
      </c>
      <c r="AL61" s="378"/>
      <c r="AM61" s="379">
        <v>20834362</v>
      </c>
      <c r="AN61" s="380">
        <v>266545</v>
      </c>
      <c r="AO61" s="381">
        <v>-9.3000000000000007</v>
      </c>
      <c r="AP61" s="382">
        <v>45425</v>
      </c>
      <c r="AQ61" s="383">
        <v>-2.9</v>
      </c>
      <c r="AR61" s="369">
        <v>-6.4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568</v>
      </c>
      <c r="AM62" s="372">
        <v>4019717</v>
      </c>
      <c r="AN62" s="373">
        <v>51379</v>
      </c>
      <c r="AO62" s="374">
        <v>13.1</v>
      </c>
      <c r="AP62" s="375">
        <v>24666</v>
      </c>
      <c r="AQ62" s="376">
        <v>3.6</v>
      </c>
      <c r="AR62" s="377">
        <v>9.5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BOzLoSEphPo8e/o5DFNwwE81ZMt6z5PhTuNAyH85cjV6qQfZ//fzVqKXYk6bEyJpOt2w4x7kNIR2RNF3vtYXQ==" saltValue="64kTl7jYEbN68VIK8Ig4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575</v>
      </c>
    </row>
    <row r="120" spans="125:125" ht="13.5" hidden="1" customHeight="1" x14ac:dyDescent="0.15"/>
    <row r="121" spans="125:125" ht="13.5" hidden="1" customHeight="1" x14ac:dyDescent="0.15">
      <c r="DU121" s="291"/>
    </row>
  </sheetData>
  <sheetProtection algorithmName="SHA-512" hashValue="FTcmFq+eOnHdHPwav8o5VV6dgrShz0plAVK/Y9hlNtq7sDeVMHcPKQ/YWXdd8k6NbJwz34lcz3zy1+7g7wyPKA==" saltValue="2o4HcX+UugnzgJPI6jWy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576</v>
      </c>
    </row>
  </sheetData>
  <sheetProtection algorithmName="SHA-512" hashValue="zLMT4GU9zIuEHIQYGjudKbLDV/VLYM32JfHVwIubmRnRUKfgcjtaLTt1Q0rulCnwzzX8IG0PMsyjcxmXWBpjzA==" saltValue="/yEQjYdGqWHNBlmetTGN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198" t="s">
        <v>3</v>
      </c>
      <c r="D47" s="1198"/>
      <c r="E47" s="1199"/>
      <c r="F47" s="11">
        <v>47.63</v>
      </c>
      <c r="G47" s="12">
        <v>43.24</v>
      </c>
      <c r="H47" s="12">
        <v>46.15</v>
      </c>
      <c r="I47" s="12">
        <v>37.4</v>
      </c>
      <c r="J47" s="13">
        <v>26.69</v>
      </c>
    </row>
    <row r="48" spans="2:10" ht="57.75" customHeight="1" x14ac:dyDescent="0.15">
      <c r="B48" s="14"/>
      <c r="C48" s="1200" t="s">
        <v>4</v>
      </c>
      <c r="D48" s="1200"/>
      <c r="E48" s="1201"/>
      <c r="F48" s="15">
        <v>13.4</v>
      </c>
      <c r="G48" s="16">
        <v>9.74</v>
      </c>
      <c r="H48" s="16">
        <v>18.239999999999998</v>
      </c>
      <c r="I48" s="16">
        <v>11.9</v>
      </c>
      <c r="J48" s="17">
        <v>11.17</v>
      </c>
    </row>
    <row r="49" spans="2:10" ht="57.75" customHeight="1" thickBot="1" x14ac:dyDescent="0.2">
      <c r="B49" s="18"/>
      <c r="C49" s="1202" t="s">
        <v>5</v>
      </c>
      <c r="D49" s="1202"/>
      <c r="E49" s="1203"/>
      <c r="F49" s="19" t="s">
        <v>582</v>
      </c>
      <c r="G49" s="20" t="s">
        <v>583</v>
      </c>
      <c r="H49" s="20">
        <v>7.51</v>
      </c>
      <c r="I49" s="20" t="s">
        <v>584</v>
      </c>
      <c r="J49" s="21" t="s">
        <v>585</v>
      </c>
    </row>
    <row r="50" spans="2:10" ht="13.5" customHeight="1" x14ac:dyDescent="0.15"/>
  </sheetData>
  <sheetProtection algorithmName="SHA-512" hashValue="PHAqpsi0cJtcUpjGKD885Yf8oEHvREUwSFIjKN1rpT/rNDXSQu5+LKKS34WOL0jdmgxT3an50Vg7FZUfuiiyYQ==" saltValue="og9p6JY7uqJLxqArEEbu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市政情報課</cp:lastModifiedBy>
  <cp:lastPrinted>2021-03-04T07:11:35Z</cp:lastPrinted>
  <dcterms:created xsi:type="dcterms:W3CDTF">2021-02-05T01:04:00Z</dcterms:created>
  <dcterms:modified xsi:type="dcterms:W3CDTF">2022-04-11T02:00:04Z</dcterms:modified>
  <cp:category/>
</cp:coreProperties>
</file>