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22-SUIDO07\Desktop\"/>
    </mc:Choice>
  </mc:AlternateContent>
  <workbookProtection workbookAlgorithmName="SHA-512" workbookHashValue="+8KmJg948wYpdPppf7GfqSAF9Jzj3oRqA20QebKMEDB42jxqDKjkkB4ZRCkeodysIF/M/ENmUeXSA6M+znhSIA==" workbookSaltValue="IfLJ096wfQ5Kjc336r1jSg=="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<sst xmlns="http://schemas.openxmlformats.org/spreadsheetml/2006/main" count="228" uniqueCount="114">
  <si>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</si>
  <si>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</si>
  <si>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</si>
  <si>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</si>
  <si>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</si>
  <si>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</si>
  <si>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</si>
  <si>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</si>
  <si>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</si>
  <si>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</si>
  <si>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</si>
  <si>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</si>
  <si>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</si>
  <si>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</si>
  <si>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</si>
  <si>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</si>
  <si>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</si>
  <si>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</si>
  <si>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</si>
  <si>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</si>
  <si>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</si>
  <si>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</si>
  <si>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</si>
  <si>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</si>
  <si>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</si>
  <si>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</si>
  <si>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</si>
  <si>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</si>
  <si>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</si>
  <si>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</si>
  <si>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</si>
  <si>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</si>
  <si>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</si>
  <si>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</si>
  <si>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</si>
  <si>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</si>
  <si>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</si>
  <si>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</si>
  <si>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</si>
  <si>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</si>
  <si>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</si>
  <si>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</si>
  <si>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</si>
  <si>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</si>
  <si>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</si>
  <si>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</si>
  <si>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</si>
  <si>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</si>
  <si>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</si>
  <si>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</si>
  <si>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</si>
  <si>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</si>
  <si>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</si>
  <si>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</si>
  <si>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</si>
  <si>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</si>
  <si>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</si>
  <si>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</si>
  <si>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</si>
  <si>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</si>
  <si>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</si>
  <si>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</si>
  <si>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</si>
  <si>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</si>
  <si>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</si>
  <si>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</si>
  <si>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</si>
  <si>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</si>
  <si>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</si>
  <si>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</si>
  <si>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</si>
  <si>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</si>
  <si>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</si>
  <si>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</si>
  <si>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</si>
  <si>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</si>
  <si>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</si>
  <si>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</si>
  <si>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</si>
  <si>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</si>
  <si>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</si>
  <si>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</si>
  <si>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</si>
  <si>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</si>
  <si>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</si>
  <si>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</si>
  <si>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</si>
  <si>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</si>
  <si>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</si>
  <si>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</si>
  <si>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</si>
  <si>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</si>
  <si>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名取市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</si>
  <si>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</si>
  <si>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</si>
  <si>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</si>
  <si>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</si>
  <si>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</si>
  <si>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</si>
  <si>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</si>
  <si>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</si>
  <si>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</si>
  <si>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</si>
  <si>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</si>
  <si>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</si>
  <si>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</si>
  <si>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</si>
  <si>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</si>
  <si>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</si>
  <si>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</si>
  <si>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</si>
  <si>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①浄水場関連設備の更新等により、前年度より指標は低下しました。引き続き、計画的な資産の更新・メンテナンスを行っていきます。　　　　　　　　　　　　　　　　　　　　　　②管路経年化率は類似団体平均を下回っているものの、昭和50年前後に布設された配水管が耐用年数を迎えつつあることで、増加傾向となっています。　　　　　　　　　　　　　　　　　③管路更新率は昨年度に続いて増加となりました。今後も「アセットマネジメント」における更新需要に基づいて、計画的に更新を行います。</t>
    <rPh sb="1" eb="4">
      <t>ジョウスイジョウ</t>
    </rPh>
    <rPh sb="4" eb="6">
      <t>カンレン</t>
    </rPh>
    <rPh sb="6" eb="8">
      <t>セツビ</t>
    </rPh>
    <rPh sb="9" eb="11">
      <t>コウシン</t>
    </rPh>
    <rPh sb="11" eb="12">
      <t>トウ</t>
    </rPh>
    <rPh sb="16" eb="19">
      <t>ゼンネンド</t>
    </rPh>
    <rPh sb="21" eb="23">
      <t>シヒョウ</t>
    </rPh>
    <rPh sb="24" eb="26">
      <t>テイカ</t>
    </rPh>
    <rPh sb="31" eb="32">
      <t>ヒ</t>
    </rPh>
    <rPh sb="33" eb="34">
      <t>ツヅ</t>
    </rPh>
    <rPh sb="36" eb="39">
      <t>ケイカクテキ</t>
    </rPh>
    <rPh sb="40" eb="42">
      <t>シサン</t>
    </rPh>
    <rPh sb="43" eb="45">
      <t>コウシン</t>
    </rPh>
    <rPh sb="53" eb="54">
      <t>オコナ</t>
    </rPh>
    <rPh sb="84" eb="86">
      <t>カンロ</t>
    </rPh>
    <rPh sb="86" eb="89">
      <t>ケイネンカ</t>
    </rPh>
    <rPh sb="89" eb="90">
      <t>リツ</t>
    </rPh>
    <rPh sb="91" eb="93">
      <t>ルイジ</t>
    </rPh>
    <rPh sb="93" eb="95">
      <t>ダンタイ</t>
    </rPh>
    <rPh sb="95" eb="97">
      <t>ヘイキン</t>
    </rPh>
    <rPh sb="98" eb="100">
      <t>シタマワ</t>
    </rPh>
    <rPh sb="108" eb="110">
      <t>ショウワ</t>
    </rPh>
    <rPh sb="112" eb="115">
      <t>ネンゼンゴ</t>
    </rPh>
    <rPh sb="116" eb="118">
      <t>フセツ</t>
    </rPh>
    <rPh sb="121" eb="124">
      <t>ハイスイカン</t>
    </rPh>
    <rPh sb="125" eb="127">
      <t>タイヨウ</t>
    </rPh>
    <rPh sb="127" eb="129">
      <t>ネンスウ</t>
    </rPh>
    <rPh sb="130" eb="131">
      <t>ムカ</t>
    </rPh>
    <rPh sb="140" eb="142">
      <t>ゾウカ</t>
    </rPh>
    <rPh sb="142" eb="144">
      <t>ケイコウ</t>
    </rPh>
    <rPh sb="170" eb="172">
      <t>カンロ</t>
    </rPh>
    <rPh sb="172" eb="174">
      <t>コウシン</t>
    </rPh>
    <rPh sb="174" eb="175">
      <t>リツ</t>
    </rPh>
    <rPh sb="176" eb="179">
      <t>サクネンド</t>
    </rPh>
    <rPh sb="180" eb="181">
      <t>ツヅ</t>
    </rPh>
    <rPh sb="183" eb="185">
      <t>ゾウカ</t>
    </rPh>
    <rPh sb="192" eb="194">
      <t>コンゴ</t>
    </rPh>
    <rPh sb="211" eb="213">
      <t>コウシン</t>
    </rPh>
    <rPh sb="213" eb="215">
      <t>ジュヨウ</t>
    </rPh>
    <rPh sb="216" eb="217">
      <t>モト</t>
    </rPh>
    <rPh sb="221" eb="224">
      <t>ケイカクテキ</t>
    </rPh>
    <rPh sb="225" eb="227">
      <t>コウシン</t>
    </rPh>
    <rPh sb="228" eb="229">
      <t>オコナ</t>
    </rPh>
    <phoneticPr fontId="4"/>
  </si>
  <si>
    <t>　全国的な課題ではありますが、当市においても老朽化施設・配水管の更新費用の増加など、将来的に経営状況は厳しくなる見込みです。また、熟練職員の退職、技術の空洞化といった課題もある中、引き続き、安心・安全な水道水の安定供給を行うべく、水需要に沿った施設規模の最適化・人材育成を行うなど、計画的に事業を進めてまいります。</t>
    <rPh sb="1" eb="4">
      <t>ゼンコクテキ</t>
    </rPh>
    <rPh sb="5" eb="7">
      <t>カダイ</t>
    </rPh>
    <rPh sb="15" eb="17">
      <t>トウシ</t>
    </rPh>
    <rPh sb="22" eb="25">
      <t>ロウキュウカ</t>
    </rPh>
    <rPh sb="25" eb="27">
      <t>シセツ</t>
    </rPh>
    <rPh sb="28" eb="31">
      <t>ハイスイカン</t>
    </rPh>
    <rPh sb="32" eb="34">
      <t>コウシン</t>
    </rPh>
    <rPh sb="34" eb="36">
      <t>ヒヨウ</t>
    </rPh>
    <rPh sb="37" eb="39">
      <t>ゾウカ</t>
    </rPh>
    <rPh sb="42" eb="45">
      <t>ショウライテキ</t>
    </rPh>
    <rPh sb="46" eb="48">
      <t>ケイエイ</t>
    </rPh>
    <rPh sb="48" eb="50">
      <t>ジョウキョウ</t>
    </rPh>
    <rPh sb="51" eb="52">
      <t>キビ</t>
    </rPh>
    <rPh sb="56" eb="58">
      <t>ミコ</t>
    </rPh>
    <rPh sb="65" eb="67">
      <t>ジュクレン</t>
    </rPh>
    <rPh sb="67" eb="69">
      <t>ショクイン</t>
    </rPh>
    <rPh sb="70" eb="72">
      <t>タイショク</t>
    </rPh>
    <rPh sb="73" eb="75">
      <t>ギジュツ</t>
    </rPh>
    <rPh sb="76" eb="79">
      <t>クウドウカ</t>
    </rPh>
    <rPh sb="83" eb="85">
      <t>カダイ</t>
    </rPh>
    <rPh sb="88" eb="89">
      <t>ナカ</t>
    </rPh>
    <rPh sb="90" eb="91">
      <t>ヒ</t>
    </rPh>
    <rPh sb="92" eb="93">
      <t>ツヅ</t>
    </rPh>
    <rPh sb="110" eb="111">
      <t>オコナ</t>
    </rPh>
    <rPh sb="115" eb="116">
      <t>ミズ</t>
    </rPh>
    <rPh sb="116" eb="118">
      <t>ジュヨウ</t>
    </rPh>
    <rPh sb="119" eb="120">
      <t>ソ</t>
    </rPh>
    <rPh sb="122" eb="124">
      <t>シセツ</t>
    </rPh>
    <rPh sb="124" eb="126">
      <t>キボ</t>
    </rPh>
    <rPh sb="127" eb="130">
      <t>サイテキカ</t>
    </rPh>
    <rPh sb="131" eb="133">
      <t>ジンザイ</t>
    </rPh>
    <rPh sb="133" eb="135">
      <t>イクセイ</t>
    </rPh>
    <rPh sb="136" eb="137">
      <t>オコナ</t>
    </rPh>
    <rPh sb="141" eb="144">
      <t>ケイカクテキ</t>
    </rPh>
    <rPh sb="145" eb="147">
      <t>ジギョウ</t>
    </rPh>
    <rPh sb="148" eb="149">
      <t>スス</t>
    </rPh>
    <phoneticPr fontId="4"/>
  </si>
  <si>
    <t>①前年度と比べ、給水収益の増加などの理由から上昇しました。老朽化が進む施設や配水管の更新に伴い、減価償却費の増加が見込まれるなど、長期的には経営状況が厳しくなると考えられます。　　　　　　　　　　　　　　　　　　　　　　②累積欠損金比率については、本市では欠損金残高がないため、発生していません。　　　　　　　　　　　　　　　　　　　　　　　　　　　　　　　　　　③100％を大きく上回る数値を維持できており、一年以内の支払いに対する現金等の保有状況について問題がないと考えられます。　　　　　　　　　　　　　　　　　　　　　　　　　　　　　　　　　　　　　　　　　　　　　　　　　　　　　　　　　　　④減少傾向にあった企業債残高対給水収益比率ですが、令和6年度で企業債が完済となり、指標は0となりました。　　　　　　　　　　　　　　　　　　　　　　　　　　　　　　　　　　　　　　　　⑤前年度と比べ低下したものの、目安となる100％を上回っており、給水収益の範囲内で給水にかかる費用を賄うことができているといえます。　　　　　　　　　　　　　　　　　　　　　　　　　　　　　　　　　　　　⑥郵送料などの通信運搬費や固定資産除却費などの増加に伴い、給水原価は前年度と比べ、増加しました。　　　　　　　　　　　　　　　　　　　　　　　　　　　　　　⑦施設利用率は類似団体平均を上回っています。施設が効率的に稼働している状態です。　　　　　　　　　　　　　　　　　　　　　　　　　　　　　　　　　　　　　　　　　　　⑧前年度と比べ、低下しました。地下漏水に加え、水質維持のための管洗浄用水量の増加等が要因として考えられますが、漏水調査や老朽管路の更新を引き続き行い、有収率向上に努めます。</t>
    <rPh sb="1" eb="4">
      <t>ゼンネンド</t>
    </rPh>
    <rPh sb="5" eb="6">
      <t>クラ</t>
    </rPh>
    <rPh sb="8" eb="10">
      <t>キュウスイ</t>
    </rPh>
    <rPh sb="10" eb="12">
      <t>シュウエキ</t>
    </rPh>
    <rPh sb="13" eb="15">
      <t>ゾウカ</t>
    </rPh>
    <rPh sb="18" eb="20">
      <t>リユウ</t>
    </rPh>
    <rPh sb="22" eb="24">
      <t>ジョウショウ</t>
    </rPh>
    <rPh sb="29" eb="32">
      <t>ロウキュウカ</t>
    </rPh>
    <rPh sb="33" eb="34">
      <t>スス</t>
    </rPh>
    <rPh sb="35" eb="37">
      <t>シセツ</t>
    </rPh>
    <rPh sb="38" eb="41">
      <t>ハイスイカン</t>
    </rPh>
    <rPh sb="42" eb="44">
      <t>コウシン</t>
    </rPh>
    <rPh sb="45" eb="46">
      <t>トモナ</t>
    </rPh>
    <rPh sb="48" eb="50">
      <t>ゲンカ</t>
    </rPh>
    <rPh sb="50" eb="52">
      <t>ショウキャク</t>
    </rPh>
    <rPh sb="52" eb="53">
      <t>ヒ</t>
    </rPh>
    <rPh sb="54" eb="56">
      <t>ゾウカ</t>
    </rPh>
    <rPh sb="57" eb="59">
      <t>ミコ</t>
    </rPh>
    <rPh sb="65" eb="68">
      <t>チョウキテキ</t>
    </rPh>
    <rPh sb="70" eb="72">
      <t>ケイエイ</t>
    </rPh>
    <rPh sb="72" eb="74">
      <t>ジョウキョウ</t>
    </rPh>
    <rPh sb="75" eb="76">
      <t>キビ</t>
    </rPh>
    <rPh sb="81" eb="82">
      <t>カンガ</t>
    </rPh>
    <rPh sb="111" eb="113">
      <t>ルイセキ</t>
    </rPh>
    <rPh sb="113" eb="115">
      <t>ケッソン</t>
    </rPh>
    <rPh sb="115" eb="116">
      <t>キン</t>
    </rPh>
    <rPh sb="116" eb="118">
      <t>ヒリツ</t>
    </rPh>
    <rPh sb="124" eb="126">
      <t>ホンシ</t>
    </rPh>
    <rPh sb="128" eb="130">
      <t>ケッソン</t>
    </rPh>
    <rPh sb="130" eb="131">
      <t>キン</t>
    </rPh>
    <rPh sb="131" eb="133">
      <t>ザンダカ</t>
    </rPh>
    <rPh sb="139" eb="141">
      <t>ハッセイ</t>
    </rPh>
    <rPh sb="188" eb="189">
      <t>オオ</t>
    </rPh>
    <rPh sb="191" eb="193">
      <t>ウワマワ</t>
    </rPh>
    <rPh sb="194" eb="196">
      <t>スウチ</t>
    </rPh>
    <rPh sb="197" eb="199">
      <t>イジ</t>
    </rPh>
    <rPh sb="205" eb="207">
      <t>イチネン</t>
    </rPh>
    <rPh sb="207" eb="209">
      <t>イナイ</t>
    </rPh>
    <rPh sb="210" eb="212">
      <t>シハラ</t>
    </rPh>
    <rPh sb="214" eb="215">
      <t>タイ</t>
    </rPh>
    <rPh sb="217" eb="219">
      <t>ゲンキン</t>
    </rPh>
    <rPh sb="219" eb="220">
      <t>トウ</t>
    </rPh>
    <rPh sb="221" eb="223">
      <t>ホユウ</t>
    </rPh>
    <rPh sb="223" eb="225">
      <t>ジョウキョウ</t>
    </rPh>
    <rPh sb="229" eb="231">
      <t>モンダイ</t>
    </rPh>
    <rPh sb="235" eb="236">
      <t>カンガ</t>
    </rPh>
    <rPh sb="302" eb="304">
      <t>ゲンショウ</t>
    </rPh>
    <rPh sb="304" eb="306">
      <t>ケイコウ</t>
    </rPh>
    <rPh sb="310" eb="312">
      <t>キギョウ</t>
    </rPh>
    <rPh sb="312" eb="313">
      <t>サイ</t>
    </rPh>
    <rPh sb="313" eb="315">
      <t>ザンダカ</t>
    </rPh>
    <rPh sb="315" eb="316">
      <t>タイ</t>
    </rPh>
    <rPh sb="316" eb="318">
      <t>キュウスイ</t>
    </rPh>
    <rPh sb="318" eb="320">
      <t>シュウエキ</t>
    </rPh>
    <rPh sb="320" eb="322">
      <t>ヒリツ</t>
    </rPh>
    <rPh sb="326" eb="328">
      <t>レイワ</t>
    </rPh>
    <rPh sb="329" eb="331">
      <t>ネンド</t>
    </rPh>
    <rPh sb="332" eb="334">
      <t>キギョウ</t>
    </rPh>
    <rPh sb="334" eb="335">
      <t>サイ</t>
    </rPh>
    <rPh sb="336" eb="338">
      <t>カンサイ</t>
    </rPh>
    <rPh sb="342" eb="344">
      <t>シヒョウ</t>
    </rPh>
    <rPh sb="394" eb="397">
      <t>ゼンネンド</t>
    </rPh>
    <rPh sb="398" eb="399">
      <t>クラ</t>
    </rPh>
    <rPh sb="400" eb="402">
      <t>テイカ</t>
    </rPh>
    <rPh sb="408" eb="410">
      <t>メヤス</t>
    </rPh>
    <rPh sb="418" eb="420">
      <t>ウワマワ</t>
    </rPh>
    <rPh sb="425" eb="427">
      <t>キュウスイ</t>
    </rPh>
    <rPh sb="427" eb="429">
      <t>シュウエキ</t>
    </rPh>
    <rPh sb="430" eb="433">
      <t>ハンイナイ</t>
    </rPh>
    <rPh sb="434" eb="436">
      <t>キュウスイ</t>
    </rPh>
    <rPh sb="440" eb="442">
      <t>ヒヨウ</t>
    </rPh>
    <rPh sb="443" eb="444">
      <t>マカナ</t>
    </rPh>
    <rPh sb="496" eb="499">
      <t>ユウソウリョウ</t>
    </rPh>
    <rPh sb="502" eb="504">
      <t>ツウシン</t>
    </rPh>
    <rPh sb="504" eb="506">
      <t>ウンパン</t>
    </rPh>
    <rPh sb="506" eb="507">
      <t>ヒ</t>
    </rPh>
    <rPh sb="508" eb="510">
      <t>コテイ</t>
    </rPh>
    <rPh sb="510" eb="512">
      <t>シサン</t>
    </rPh>
    <rPh sb="512" eb="514">
      <t>ジョキャク</t>
    </rPh>
    <rPh sb="514" eb="515">
      <t>ヒ</t>
    </rPh>
    <rPh sb="518" eb="520">
      <t>ゾウカ</t>
    </rPh>
    <rPh sb="521" eb="522">
      <t>トモナ</t>
    </rPh>
    <rPh sb="524" eb="526">
      <t>キュウスイ</t>
    </rPh>
    <rPh sb="526" eb="528">
      <t>ゲンカ</t>
    </rPh>
    <rPh sb="529" eb="532">
      <t>ゼンネンド</t>
    </rPh>
    <rPh sb="533" eb="534">
      <t>クラ</t>
    </rPh>
    <rPh sb="536" eb="538">
      <t>ゾウカ</t>
    </rPh>
    <rPh sb="574" eb="576">
      <t>シセツ</t>
    </rPh>
    <rPh sb="576" eb="578">
      <t>リヨウ</t>
    </rPh>
    <rPh sb="578" eb="579">
      <t>リツ</t>
    </rPh>
    <rPh sb="580" eb="582">
      <t>ルイジ</t>
    </rPh>
    <rPh sb="582" eb="584">
      <t>ダンタイ</t>
    </rPh>
    <rPh sb="584" eb="586">
      <t>ヘイキン</t>
    </rPh>
    <rPh sb="587" eb="589">
      <t>ウワマワ</t>
    </rPh>
    <rPh sb="595" eb="597">
      <t>シセツ</t>
    </rPh>
    <rPh sb="598" eb="601">
      <t>コウリツテキ</t>
    </rPh>
    <rPh sb="602" eb="604">
      <t>カドウ</t>
    </rPh>
    <rPh sb="608" eb="610">
      <t>ジョウタイ</t>
    </rPh>
    <rPh sb="657" eb="660">
      <t>ゼンネンド</t>
    </rPh>
    <rPh sb="661" eb="662">
      <t>クラ</t>
    </rPh>
    <rPh sb="664" eb="666">
      <t>テイカ</t>
    </rPh>
    <rPh sb="671" eb="673">
      <t>チカ</t>
    </rPh>
    <rPh sb="673" eb="675">
      <t>ロウスイ</t>
    </rPh>
    <rPh sb="676" eb="677">
      <t>クワ</t>
    </rPh>
    <rPh sb="679" eb="681">
      <t>スイシツ</t>
    </rPh>
    <rPh sb="681" eb="683">
      <t>イジ</t>
    </rPh>
    <rPh sb="687" eb="688">
      <t>カン</t>
    </rPh>
    <rPh sb="688" eb="690">
      <t>センジョウ</t>
    </rPh>
    <rPh sb="690" eb="691">
      <t>ヨウ</t>
    </rPh>
    <rPh sb="691" eb="692">
      <t>スイ</t>
    </rPh>
    <rPh sb="692" eb="693">
      <t>リョウ</t>
    </rPh>
    <rPh sb="694" eb="696">
      <t>ゾウカ</t>
    </rPh>
    <rPh sb="696" eb="697">
      <t>トウ</t>
    </rPh>
    <rPh sb="698" eb="700">
      <t>ヨウイン</t>
    </rPh>
    <rPh sb="703" eb="704">
      <t>カンガ</t>
    </rPh>
    <rPh sb="711" eb="713">
      <t>ロウスイ</t>
    </rPh>
    <rPh sb="713" eb="715">
      <t>チョウサ</t>
    </rPh>
    <rPh sb="716" eb="718">
      <t>ロウキュウ</t>
    </rPh>
    <rPh sb="718" eb="720">
      <t>カンロ</t>
    </rPh>
    <rPh sb="721" eb="723">
      <t>コウシン</t>
    </rPh>
    <rPh sb="724" eb="725">
      <t>ヒ</t>
    </rPh>
    <rPh sb="726" eb="727">
      <t>ツヅ</t>
    </rPh>
    <rPh sb="728" eb="729">
      <t>オコナ</t>
    </rPh>
    <rPh sb="731" eb="734">
      <t>ユウシュウリツ</t>
    </rPh>
    <rPh sb="734" eb="736">
      <t>コウジョウ</t>
    </rPh>
    <rPh sb="737" eb="738">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</si>
</sst>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1.96</c:v>
                </c:pt>
                <c:pt idx="1">
                  <c:v>0.68</c:v>
                </c:pt>
                <c:pt idx="2">
                  <c:v>0.44</c:v>
                </c:pt>
                <c:pt idx="3">
                  <c:v>0.62</c:v>
                </c:pt>
                <c:pt idx="4">
                  <c:v>0.77</c:v>
                </c:pt>
              </c:numCache>
            </c:numRef>
          </c:val>
          <c:extLst>
            <c:ext xmlns:c16="http://schemas.microsoft.com/office/drawing/2014/chart" uri="{C3380CC4-5D6E-409C-BE32-E72D297353CC}">
              <c16:uniqueId val="{00000000-94EB-4C96-9C9A-7C03ED5674C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94EB-4C96-9C9A-7C03ED5674C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72.05</c:v>
                </c:pt>
                <c:pt idx="1">
                  <c:v>71.91</c:v>
                </c:pt>
                <c:pt idx="2">
                  <c:v>71.55</c:v>
                </c:pt>
                <c:pt idx="3">
                  <c:v>71.760000000000005</c:v>
                </c:pt>
                <c:pt idx="4">
                  <c:v>73.87</c:v>
                </c:pt>
              </c:numCache>
            </c:numRef>
          </c:val>
          <c:extLst>
            <c:ext xmlns:c16="http://schemas.microsoft.com/office/drawing/2014/chart" uri="{C3380CC4-5D6E-409C-BE32-E72D297353CC}">
              <c16:uniqueId val="{00000000-FF94-4264-83FD-5AEAE343B9E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FF94-4264-83FD-5AEAE343B9E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87.06</c:v>
                </c:pt>
                <c:pt idx="1">
                  <c:v>87.27</c:v>
                </c:pt>
                <c:pt idx="2">
                  <c:v>86.78</c:v>
                </c:pt>
                <c:pt idx="3">
                  <c:v>85.85</c:v>
                </c:pt>
                <c:pt idx="4">
                  <c:v>85.12</c:v>
                </c:pt>
              </c:numCache>
            </c:numRef>
          </c:val>
          <c:extLst>
            <c:ext xmlns:c16="http://schemas.microsoft.com/office/drawing/2014/chart" uri="{C3380CC4-5D6E-409C-BE32-E72D297353CC}">
              <c16:uniqueId val="{00000000-9EEB-4DEF-9598-1617EB0D6CD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9EEB-4DEF-9598-1617EB0D6CD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128.84</c:v>
                </c:pt>
                <c:pt idx="1">
                  <c:v>132.06</c:v>
                </c:pt>
                <c:pt idx="2">
                  <c:v>127.59</c:v>
                </c:pt>
                <c:pt idx="3">
                  <c:v>126.36</c:v>
                </c:pt>
                <c:pt idx="4">
                  <c:v>126.76</c:v>
                </c:pt>
              </c:numCache>
            </c:numRef>
          </c:val>
          <c:extLst>
            <c:ext xmlns:c16="http://schemas.microsoft.com/office/drawing/2014/chart" uri="{C3380CC4-5D6E-409C-BE32-E72D297353CC}">
              <c16:uniqueId val="{00000000-BF41-48AE-8E38-D6FF278A6FB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BF41-48AE-8E38-D6FF278A6FB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52.12</c:v>
                </c:pt>
                <c:pt idx="1">
                  <c:v>52.92</c:v>
                </c:pt>
                <c:pt idx="2">
                  <c:v>53.91</c:v>
                </c:pt>
                <c:pt idx="3">
                  <c:v>54.99</c:v>
                </c:pt>
                <c:pt idx="4">
                  <c:v>54.54</c:v>
                </c:pt>
              </c:numCache>
            </c:numRef>
          </c:val>
          <c:extLst>
            <c:ext xmlns:c16="http://schemas.microsoft.com/office/drawing/2014/chart" uri="{C3380CC4-5D6E-409C-BE32-E72D297353CC}">
              <c16:uniqueId val="{00000000-2527-4A44-8446-E57A53597CF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2527-4A44-8446-E57A53597CF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10.78</c:v>
                </c:pt>
                <c:pt idx="1">
                  <c:v>11.96</c:v>
                </c:pt>
                <c:pt idx="2">
                  <c:v>13.24</c:v>
                </c:pt>
                <c:pt idx="3">
                  <c:v>14.82</c:v>
                </c:pt>
                <c:pt idx="4">
                  <c:v>17.010000000000002</c:v>
                </c:pt>
              </c:numCache>
            </c:numRef>
          </c:val>
          <c:extLst>
            <c:ext xmlns:c16="http://schemas.microsoft.com/office/drawing/2014/chart" uri="{C3380CC4-5D6E-409C-BE32-E72D297353CC}">
              <c16:uniqueId val="{00000000-C266-4215-BF37-F974A9968E1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C266-4215-BF37-F974A9968E1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43F-406C-BAFA-9BB7F9FC244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343F-406C-BAFA-9BB7F9FC244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811.04</c:v>
                </c:pt>
                <c:pt idx="1">
                  <c:v>911.8</c:v>
                </c:pt>
                <c:pt idx="2">
                  <c:v>1090.51</c:v>
                </c:pt>
                <c:pt idx="3">
                  <c:v>828.67</c:v>
                </c:pt>
                <c:pt idx="4">
                  <c:v>941.14</c:v>
                </c:pt>
              </c:numCache>
            </c:numRef>
          </c:val>
          <c:extLst>
            <c:ext xmlns:c16="http://schemas.microsoft.com/office/drawing/2014/chart" uri="{C3380CC4-5D6E-409C-BE32-E72D297353CC}">
              <c16:uniqueId val="{00000000-A445-40D9-BBE9-B7B83AB00AF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A445-40D9-BBE9-B7B83AB00AF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8.2100000000000009</c:v>
                </c:pt>
                <c:pt idx="1">
                  <c:v>4.8899999999999997</c:v>
                </c:pt>
                <c:pt idx="2">
                  <c:v>2.0499999999999998</c:v>
                </c:pt>
                <c:pt idx="3">
                  <c:v>0.16</c:v>
                </c:pt>
                <c:pt idx="4" formatCode="#,##0.00;&quot;△&quot;#,##0.00">
                  <c:v>0</c:v>
                </c:pt>
              </c:numCache>
            </c:numRef>
          </c:val>
          <c:extLst>
            <c:ext xmlns:c16="http://schemas.microsoft.com/office/drawing/2014/chart" uri="{C3380CC4-5D6E-409C-BE32-E72D297353CC}">
              <c16:uniqueId val="{00000000-2243-432E-B5F8-3342FC79D30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2243-432E-B5F8-3342FC79D30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123.65</c:v>
                </c:pt>
                <c:pt idx="1">
                  <c:v>126.66</c:v>
                </c:pt>
                <c:pt idx="2">
                  <c:v>122.09</c:v>
                </c:pt>
                <c:pt idx="3">
                  <c:v>120.19</c:v>
                </c:pt>
                <c:pt idx="4">
                  <c:v>118.54</c:v>
                </c:pt>
              </c:numCache>
            </c:numRef>
          </c:val>
          <c:extLst>
            <c:ext xmlns:c16="http://schemas.microsoft.com/office/drawing/2014/chart" uri="{C3380CC4-5D6E-409C-BE32-E72D297353CC}">
              <c16:uniqueId val="{00000000-A20A-409D-9A4E-FC2B66D5080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A20A-409D-9A4E-FC2B66D5080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192.29</c:v>
                </c:pt>
                <c:pt idx="1">
                  <c:v>201.89</c:v>
                </c:pt>
                <c:pt idx="2">
                  <c:v>210.98</c:v>
                </c:pt>
                <c:pt idx="3">
                  <c:v>215.55</c:v>
                </c:pt>
                <c:pt idx="4">
                  <c:v>220.25</c:v>
                </c:pt>
              </c:numCache>
            </c:numRef>
          </c:val>
          <c:extLst>
            <c:ext xmlns:c16="http://schemas.microsoft.com/office/drawing/2014/chart" uri="{C3380CC4-5D6E-409C-BE32-E72D297353CC}">
              <c16:uniqueId val="{00000000-ED89-471B-AE72-2AFB5B5CAE6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ED89-471B-AE72-2AFB5B5CAE6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D1" zoomScale="85" zoomScaleNormal="85" workbookViewId="0">
      <selection activeCell="BN10" sqref="BN10:BY1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宮城県　名取市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79792</v>
      </c>
      <c r="AM8" s="44"/>
      <c r="AN8" s="44"/>
      <c r="AO8" s="44"/>
      <c r="AP8" s="44"/>
      <c r="AQ8" s="44"/>
      <c r="AR8" s="44"/>
      <c r="AS8" s="44"/>
      <c r="AT8" s="45">
        <f>データ!$S$6</f>
        <v>98.18</v>
      </c>
      <c r="AU8" s="46"/>
      <c r="AV8" s="46"/>
      <c r="AW8" s="46"/>
      <c r="AX8" s="46"/>
      <c r="AY8" s="46"/>
      <c r="AZ8" s="46"/>
      <c r="BA8" s="46"/>
      <c r="BB8" s="47">
        <f>データ!$T$6</f>
        <v>812.71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96.67</v>
      </c>
      <c r="J10" s="46"/>
      <c r="K10" s="46"/>
      <c r="L10" s="46"/>
      <c r="M10" s="46"/>
      <c r="N10" s="46"/>
      <c r="O10" s="80"/>
      <c r="P10" s="47">
        <f>データ!$P$6</f>
        <v>99.8</v>
      </c>
      <c r="Q10" s="47"/>
      <c r="R10" s="47"/>
      <c r="S10" s="47"/>
      <c r="T10" s="47"/>
      <c r="U10" s="47"/>
      <c r="V10" s="47"/>
      <c r="W10" s="44">
        <f>データ!$Q$6</f>
        <v>3333</v>
      </c>
      <c r="X10" s="44"/>
      <c r="Y10" s="44"/>
      <c r="Z10" s="44"/>
      <c r="AA10" s="44"/>
      <c r="AB10" s="44"/>
      <c r="AC10" s="44"/>
      <c r="AD10" s="2"/>
      <c r="AE10" s="2"/>
      <c r="AF10" s="2"/>
      <c r="AG10" s="2"/>
      <c r="AH10" s="2"/>
      <c r="AI10" s="2"/>
      <c r="AJ10" s="2"/>
      <c r="AK10" s="2"/>
      <c r="AL10" s="44">
        <f>データ!$U$6</f>
        <v>79544</v>
      </c>
      <c r="AM10" s="44"/>
      <c r="AN10" s="44"/>
      <c r="AO10" s="44"/>
      <c r="AP10" s="44"/>
      <c r="AQ10" s="44"/>
      <c r="AR10" s="44"/>
      <c r="AS10" s="44"/>
      <c r="AT10" s="45">
        <f>データ!$V$6</f>
        <v>98.17</v>
      </c>
      <c r="AU10" s="46"/>
      <c r="AV10" s="46"/>
      <c r="AW10" s="46"/>
      <c r="AX10" s="46"/>
      <c r="AY10" s="46"/>
      <c r="AZ10" s="46"/>
      <c r="BA10" s="46"/>
      <c r="BB10" s="47">
        <f>データ!$W$6</f>
        <v>810.27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113</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tVmmqbOc/PkXQsIbrXhVTZkI67+7gM6WkLYntV9gjVFIFSQL6TxfcMf3z1UG1atrUW1bj0VWlbPwedAIvCnSig==" saltValue="ipkb1lEivW742sFZ6lNxk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42072</v>
      </c>
      <c r="D6" s="20">
        <f t="shared" si="3"/>
        <v>46</v>
      </c>
      <c r="E6" s="20">
        <f t="shared" si="3"/>
        <v>1</v>
      </c>
      <c r="F6" s="20">
        <f t="shared" si="3"/>
        <v>0</v>
      </c>
      <c r="G6" s="20">
        <f t="shared" si="3"/>
        <v>1</v>
      </c>
      <c r="H6" s="20" t="str">
        <f t="shared" si="3"/>
        <v>宮城県　名取市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96.67</v>
      </c>
      <c r="P6" s="21">
        <f t="shared" si="3"/>
        <v>99.8</v>
      </c>
      <c r="Q6" s="21">
        <f t="shared" si="3"/>
        <v>3333</v>
      </c>
      <c r="R6" s="21">
        <f t="shared" si="3"/>
        <v>79792</v>
      </c>
      <c r="S6" s="21">
        <f t="shared" si="3"/>
        <v>98.18</v>
      </c>
      <c r="T6" s="21">
        <f t="shared" si="3"/>
        <v>812.71</v>
      </c>
      <c r="U6" s="21">
        <f t="shared" si="3"/>
        <v>79544</v>
      </c>
      <c r="V6" s="21">
        <f t="shared" si="3"/>
        <v>98.17</v>
      </c>
      <c r="W6" s="21">
        <f t="shared" si="3"/>
        <v>810.27</v>
      </c>
      <c r="X6" s="22">
        <f>IF(X7="",NA(),X7)</f>
        <v>128.84</v>
      </c>
      <c r="Y6" s="22">
        <f t="shared" ref="Y6:AG6" si="4">IF(Y7="",NA(),Y7)</f>
        <v>132.06</v>
      </c>
      <c r="Z6" s="22">
        <f t="shared" si="4"/>
        <v>127.59</v>
      </c>
      <c r="AA6" s="22">
        <f t="shared" si="4"/>
        <v>126.36</v>
      </c>
      <c r="AB6" s="22">
        <f t="shared" si="4"/>
        <v>126.76</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811.04</v>
      </c>
      <c r="AU6" s="22">
        <f t="shared" ref="AU6:BC6" si="6">IF(AU7="",NA(),AU7)</f>
        <v>911.8</v>
      </c>
      <c r="AV6" s="22">
        <f t="shared" si="6"/>
        <v>1090.51</v>
      </c>
      <c r="AW6" s="22">
        <f t="shared" si="6"/>
        <v>828.67</v>
      </c>
      <c r="AX6" s="22">
        <f t="shared" si="6"/>
        <v>941.14</v>
      </c>
      <c r="AY6" s="22">
        <f t="shared" si="6"/>
        <v>350.79</v>
      </c>
      <c r="AZ6" s="22">
        <f t="shared" si="6"/>
        <v>354.57</v>
      </c>
      <c r="BA6" s="22">
        <f t="shared" si="6"/>
        <v>357.74</v>
      </c>
      <c r="BB6" s="22">
        <f t="shared" si="6"/>
        <v>344.88</v>
      </c>
      <c r="BC6" s="22">
        <f t="shared" si="6"/>
        <v>326.02</v>
      </c>
      <c r="BD6" s="21" t="str">
        <f>IF(BD7="","",IF(BD7="-","【-】","【"&amp;SUBSTITUTE(TEXT(BD7,"#,##0.00"),"-","△")&amp;"】"))</f>
        <v>【239.69】</v>
      </c>
      <c r="BE6" s="22">
        <f>IF(BE7="",NA(),BE7)</f>
        <v>8.2100000000000009</v>
      </c>
      <c r="BF6" s="22">
        <f t="shared" ref="BF6:BN6" si="7">IF(BF7="",NA(),BF7)</f>
        <v>4.8899999999999997</v>
      </c>
      <c r="BG6" s="22">
        <f t="shared" si="7"/>
        <v>2.0499999999999998</v>
      </c>
      <c r="BH6" s="22">
        <f t="shared" si="7"/>
        <v>0.16</v>
      </c>
      <c r="BI6" s="21">
        <f t="shared" si="7"/>
        <v>0</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123.65</v>
      </c>
      <c r="BQ6" s="22">
        <f t="shared" ref="BQ6:BY6" si="8">IF(BQ7="",NA(),BQ7)</f>
        <v>126.66</v>
      </c>
      <c r="BR6" s="22">
        <f t="shared" si="8"/>
        <v>122.09</v>
      </c>
      <c r="BS6" s="22">
        <f t="shared" si="8"/>
        <v>120.19</v>
      </c>
      <c r="BT6" s="22">
        <f t="shared" si="8"/>
        <v>118.54</v>
      </c>
      <c r="BU6" s="22">
        <f t="shared" si="8"/>
        <v>100.85</v>
      </c>
      <c r="BV6" s="22">
        <f t="shared" si="8"/>
        <v>103.79</v>
      </c>
      <c r="BW6" s="22">
        <f t="shared" si="8"/>
        <v>98.3</v>
      </c>
      <c r="BX6" s="22">
        <f t="shared" si="8"/>
        <v>98.89</v>
      </c>
      <c r="BY6" s="22">
        <f t="shared" si="8"/>
        <v>99.25</v>
      </c>
      <c r="BZ6" s="21" t="str">
        <f>IF(BZ7="","",IF(BZ7="-","【-】","【"&amp;SUBSTITUTE(TEXT(BZ7,"#,##0.00"),"-","△")&amp;"】"))</f>
        <v>【97.59】</v>
      </c>
      <c r="CA6" s="22">
        <f>IF(CA7="",NA(),CA7)</f>
        <v>192.29</v>
      </c>
      <c r="CB6" s="22">
        <f t="shared" ref="CB6:CJ6" si="9">IF(CB7="",NA(),CB7)</f>
        <v>201.89</v>
      </c>
      <c r="CC6" s="22">
        <f t="shared" si="9"/>
        <v>210.98</v>
      </c>
      <c r="CD6" s="22">
        <f t="shared" si="9"/>
        <v>215.55</v>
      </c>
      <c r="CE6" s="22">
        <f t="shared" si="9"/>
        <v>220.25</v>
      </c>
      <c r="CF6" s="22">
        <f t="shared" si="9"/>
        <v>167.1</v>
      </c>
      <c r="CG6" s="22">
        <f t="shared" si="9"/>
        <v>167.86</v>
      </c>
      <c r="CH6" s="22">
        <f t="shared" si="9"/>
        <v>173.68</v>
      </c>
      <c r="CI6" s="22">
        <f t="shared" si="9"/>
        <v>174.52</v>
      </c>
      <c r="CJ6" s="22">
        <f t="shared" si="9"/>
        <v>178.92</v>
      </c>
      <c r="CK6" s="21" t="str">
        <f>IF(CK7="","",IF(CK7="-","【-】","【"&amp;SUBSTITUTE(TEXT(CK7,"#,##0.00"),"-","△")&amp;"】"))</f>
        <v>【181.66】</v>
      </c>
      <c r="CL6" s="22">
        <f>IF(CL7="",NA(),CL7)</f>
        <v>72.05</v>
      </c>
      <c r="CM6" s="22">
        <f t="shared" ref="CM6:CU6" si="10">IF(CM7="",NA(),CM7)</f>
        <v>71.91</v>
      </c>
      <c r="CN6" s="22">
        <f t="shared" si="10"/>
        <v>71.55</v>
      </c>
      <c r="CO6" s="22">
        <f t="shared" si="10"/>
        <v>71.760000000000005</v>
      </c>
      <c r="CP6" s="22">
        <f t="shared" si="10"/>
        <v>73.87</v>
      </c>
      <c r="CQ6" s="22">
        <f t="shared" si="10"/>
        <v>59.91</v>
      </c>
      <c r="CR6" s="22">
        <f t="shared" si="10"/>
        <v>59.4</v>
      </c>
      <c r="CS6" s="22">
        <f t="shared" si="10"/>
        <v>59.24</v>
      </c>
      <c r="CT6" s="22">
        <f t="shared" si="10"/>
        <v>58.77</v>
      </c>
      <c r="CU6" s="22">
        <f t="shared" si="10"/>
        <v>59.17</v>
      </c>
      <c r="CV6" s="21" t="str">
        <f>IF(CV7="","",IF(CV7="-","【-】","【"&amp;SUBSTITUTE(TEXT(CV7,"#,##0.00"),"-","△")&amp;"】"))</f>
        <v>【60.21】</v>
      </c>
      <c r="CW6" s="22">
        <f>IF(CW7="",NA(),CW7)</f>
        <v>87.06</v>
      </c>
      <c r="CX6" s="22">
        <f t="shared" ref="CX6:DF6" si="11">IF(CX7="",NA(),CX7)</f>
        <v>87.27</v>
      </c>
      <c r="CY6" s="22">
        <f t="shared" si="11"/>
        <v>86.78</v>
      </c>
      <c r="CZ6" s="22">
        <f t="shared" si="11"/>
        <v>85.85</v>
      </c>
      <c r="DA6" s="22">
        <f t="shared" si="11"/>
        <v>85.12</v>
      </c>
      <c r="DB6" s="22">
        <f t="shared" si="11"/>
        <v>87.26</v>
      </c>
      <c r="DC6" s="22">
        <f t="shared" si="11"/>
        <v>87.57</v>
      </c>
      <c r="DD6" s="22">
        <f t="shared" si="11"/>
        <v>87.26</v>
      </c>
      <c r="DE6" s="22">
        <f t="shared" si="11"/>
        <v>86.95</v>
      </c>
      <c r="DF6" s="22">
        <f t="shared" si="11"/>
        <v>86.58</v>
      </c>
      <c r="DG6" s="21" t="str">
        <f>IF(DG7="","",IF(DG7="-","【-】","【"&amp;SUBSTITUTE(TEXT(DG7,"#,##0.00"),"-","△")&amp;"】"))</f>
        <v>【89.21】</v>
      </c>
      <c r="DH6" s="22">
        <f>IF(DH7="",NA(),DH7)</f>
        <v>52.12</v>
      </c>
      <c r="DI6" s="22">
        <f t="shared" ref="DI6:DQ6" si="12">IF(DI7="",NA(),DI7)</f>
        <v>52.92</v>
      </c>
      <c r="DJ6" s="22">
        <f t="shared" si="12"/>
        <v>53.91</v>
      </c>
      <c r="DK6" s="22">
        <f t="shared" si="12"/>
        <v>54.99</v>
      </c>
      <c r="DL6" s="22">
        <f t="shared" si="12"/>
        <v>54.54</v>
      </c>
      <c r="DM6" s="22">
        <f t="shared" si="12"/>
        <v>49.2</v>
      </c>
      <c r="DN6" s="22">
        <f t="shared" si="12"/>
        <v>50.01</v>
      </c>
      <c r="DO6" s="22">
        <f t="shared" si="12"/>
        <v>50.99</v>
      </c>
      <c r="DP6" s="22">
        <f t="shared" si="12"/>
        <v>51.79</v>
      </c>
      <c r="DQ6" s="22">
        <f t="shared" si="12"/>
        <v>52.02</v>
      </c>
      <c r="DR6" s="21" t="str">
        <f>IF(DR7="","",IF(DR7="-","【-】","【"&amp;SUBSTITUTE(TEXT(DR7,"#,##0.00"),"-","△")&amp;"】"))</f>
        <v>【52.41】</v>
      </c>
      <c r="DS6" s="22">
        <f>IF(DS7="",NA(),DS7)</f>
        <v>10.78</v>
      </c>
      <c r="DT6" s="22">
        <f t="shared" ref="DT6:EB6" si="13">IF(DT7="",NA(),DT7)</f>
        <v>11.96</v>
      </c>
      <c r="DU6" s="22">
        <f t="shared" si="13"/>
        <v>13.24</v>
      </c>
      <c r="DV6" s="22">
        <f t="shared" si="13"/>
        <v>14.82</v>
      </c>
      <c r="DW6" s="22">
        <f t="shared" si="13"/>
        <v>17.010000000000002</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1.96</v>
      </c>
      <c r="EE6" s="22">
        <f t="shared" ref="EE6:EM6" si="14">IF(EE7="",NA(),EE7)</f>
        <v>0.68</v>
      </c>
      <c r="EF6" s="22">
        <f t="shared" si="14"/>
        <v>0.44</v>
      </c>
      <c r="EG6" s="22">
        <f t="shared" si="14"/>
        <v>0.62</v>
      </c>
      <c r="EH6" s="22">
        <f t="shared" si="14"/>
        <v>0.77</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42072</v>
      </c>
      <c r="D7" s="24">
        <v>46</v>
      </c>
      <c r="E7" s="24">
        <v>1</v>
      </c>
      <c r="F7" s="24">
        <v>0</v>
      </c>
      <c r="G7" s="24">
        <v>1</v>
      </c>
      <c r="H7" s="24" t="s">
        <v>92</v>
      </c>
      <c r="I7" s="24" t="s">
        <v>93</v>
      </c>
      <c r="J7" s="24" t="s">
        <v>94</v>
      </c>
      <c r="K7" s="24" t="s">
        <v>95</v>
      </c>
      <c r="L7" s="24" t="s">
        <v>96</v>
      </c>
      <c r="M7" s="24" t="s">
        <v>97</v>
      </c>
      <c r="N7" s="25" t="s">
        <v>98</v>
      </c>
      <c r="O7" s="25">
        <v>96.67</v>
      </c>
      <c r="P7" s="25">
        <v>99.8</v>
      </c>
      <c r="Q7" s="25">
        <v>3333</v>
      </c>
      <c r="R7" s="25">
        <v>79792</v>
      </c>
      <c r="S7" s="25">
        <v>98.18</v>
      </c>
      <c r="T7" s="25">
        <v>812.71</v>
      </c>
      <c r="U7" s="25">
        <v>79544</v>
      </c>
      <c r="V7" s="25">
        <v>98.17</v>
      </c>
      <c r="W7" s="25">
        <v>810.27</v>
      </c>
      <c r="X7" s="25">
        <v>128.84</v>
      </c>
      <c r="Y7" s="25">
        <v>132.06</v>
      </c>
      <c r="Z7" s="25">
        <v>127.59</v>
      </c>
      <c r="AA7" s="25">
        <v>126.36</v>
      </c>
      <c r="AB7" s="25">
        <v>126.76</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811.04</v>
      </c>
      <c r="AU7" s="25">
        <v>911.8</v>
      </c>
      <c r="AV7" s="25">
        <v>1090.51</v>
      </c>
      <c r="AW7" s="25">
        <v>828.67</v>
      </c>
      <c r="AX7" s="25">
        <v>941.14</v>
      </c>
      <c r="AY7" s="25">
        <v>350.79</v>
      </c>
      <c r="AZ7" s="25">
        <v>354.57</v>
      </c>
      <c r="BA7" s="25">
        <v>357.74</v>
      </c>
      <c r="BB7" s="25">
        <v>344.88</v>
      </c>
      <c r="BC7" s="25">
        <v>326.02</v>
      </c>
      <c r="BD7" s="25">
        <v>239.69</v>
      </c>
      <c r="BE7" s="25">
        <v>8.2100000000000009</v>
      </c>
      <c r="BF7" s="25">
        <v>4.8899999999999997</v>
      </c>
      <c r="BG7" s="25">
        <v>2.0499999999999998</v>
      </c>
      <c r="BH7" s="25">
        <v>0.16</v>
      </c>
      <c r="BI7" s="25">
        <v>0</v>
      </c>
      <c r="BJ7" s="25">
        <v>322.92</v>
      </c>
      <c r="BK7" s="25">
        <v>303.45999999999998</v>
      </c>
      <c r="BL7" s="25">
        <v>307.27999999999997</v>
      </c>
      <c r="BM7" s="25">
        <v>304.02</v>
      </c>
      <c r="BN7" s="25">
        <v>300.54000000000002</v>
      </c>
      <c r="BO7" s="25">
        <v>264.86</v>
      </c>
      <c r="BP7" s="25">
        <v>123.65</v>
      </c>
      <c r="BQ7" s="25">
        <v>126.66</v>
      </c>
      <c r="BR7" s="25">
        <v>122.09</v>
      </c>
      <c r="BS7" s="25">
        <v>120.19</v>
      </c>
      <c r="BT7" s="25">
        <v>118.54</v>
      </c>
      <c r="BU7" s="25">
        <v>100.85</v>
      </c>
      <c r="BV7" s="25">
        <v>103.79</v>
      </c>
      <c r="BW7" s="25">
        <v>98.3</v>
      </c>
      <c r="BX7" s="25">
        <v>98.89</v>
      </c>
      <c r="BY7" s="25">
        <v>99.25</v>
      </c>
      <c r="BZ7" s="25">
        <v>97.59</v>
      </c>
      <c r="CA7" s="25">
        <v>192.29</v>
      </c>
      <c r="CB7" s="25">
        <v>201.89</v>
      </c>
      <c r="CC7" s="25">
        <v>210.98</v>
      </c>
      <c r="CD7" s="25">
        <v>215.55</v>
      </c>
      <c r="CE7" s="25">
        <v>220.25</v>
      </c>
      <c r="CF7" s="25">
        <v>167.1</v>
      </c>
      <c r="CG7" s="25">
        <v>167.86</v>
      </c>
      <c r="CH7" s="25">
        <v>173.68</v>
      </c>
      <c r="CI7" s="25">
        <v>174.52</v>
      </c>
      <c r="CJ7" s="25">
        <v>178.92</v>
      </c>
      <c r="CK7" s="25">
        <v>181.66</v>
      </c>
      <c r="CL7" s="25">
        <v>72.05</v>
      </c>
      <c r="CM7" s="25">
        <v>71.91</v>
      </c>
      <c r="CN7" s="25">
        <v>71.55</v>
      </c>
      <c r="CO7" s="25">
        <v>71.760000000000005</v>
      </c>
      <c r="CP7" s="25">
        <v>73.87</v>
      </c>
      <c r="CQ7" s="25">
        <v>59.91</v>
      </c>
      <c r="CR7" s="25">
        <v>59.4</v>
      </c>
      <c r="CS7" s="25">
        <v>59.24</v>
      </c>
      <c r="CT7" s="25">
        <v>58.77</v>
      </c>
      <c r="CU7" s="25">
        <v>59.17</v>
      </c>
      <c r="CV7" s="25">
        <v>60.21</v>
      </c>
      <c r="CW7" s="25">
        <v>87.06</v>
      </c>
      <c r="CX7" s="25">
        <v>87.27</v>
      </c>
      <c r="CY7" s="25">
        <v>86.78</v>
      </c>
      <c r="CZ7" s="25">
        <v>85.85</v>
      </c>
      <c r="DA7" s="25">
        <v>85.12</v>
      </c>
      <c r="DB7" s="25">
        <v>87.26</v>
      </c>
      <c r="DC7" s="25">
        <v>87.57</v>
      </c>
      <c r="DD7" s="25">
        <v>87.26</v>
      </c>
      <c r="DE7" s="25">
        <v>86.95</v>
      </c>
      <c r="DF7" s="25">
        <v>86.58</v>
      </c>
      <c r="DG7" s="25">
        <v>89.21</v>
      </c>
      <c r="DH7" s="25">
        <v>52.12</v>
      </c>
      <c r="DI7" s="25">
        <v>52.92</v>
      </c>
      <c r="DJ7" s="25">
        <v>53.91</v>
      </c>
      <c r="DK7" s="25">
        <v>54.99</v>
      </c>
      <c r="DL7" s="25">
        <v>54.54</v>
      </c>
      <c r="DM7" s="25">
        <v>49.2</v>
      </c>
      <c r="DN7" s="25">
        <v>50.01</v>
      </c>
      <c r="DO7" s="25">
        <v>50.99</v>
      </c>
      <c r="DP7" s="25">
        <v>51.79</v>
      </c>
      <c r="DQ7" s="25">
        <v>52.02</v>
      </c>
      <c r="DR7" s="25">
        <v>52.41</v>
      </c>
      <c r="DS7" s="25">
        <v>10.78</v>
      </c>
      <c r="DT7" s="25">
        <v>11.96</v>
      </c>
      <c r="DU7" s="25">
        <v>13.24</v>
      </c>
      <c r="DV7" s="25">
        <v>14.82</v>
      </c>
      <c r="DW7" s="25">
        <v>17.010000000000002</v>
      </c>
      <c r="DX7" s="25">
        <v>18.329999999999998</v>
      </c>
      <c r="DY7" s="25">
        <v>20.27</v>
      </c>
      <c r="DZ7" s="25">
        <v>21.69</v>
      </c>
      <c r="EA7" s="25">
        <v>23.19</v>
      </c>
      <c r="EB7" s="25">
        <v>24.61</v>
      </c>
      <c r="EC7" s="25">
        <v>26.78</v>
      </c>
      <c r="ED7" s="25">
        <v>1.96</v>
      </c>
      <c r="EE7" s="25">
        <v>0.68</v>
      </c>
      <c r="EF7" s="25">
        <v>0.44</v>
      </c>
      <c r="EG7" s="25">
        <v>0.62</v>
      </c>
      <c r="EH7" s="25">
        <v>0.77</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107</v>
      </c>
      <c r="D13" t="s">
        <v>108</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2026-01-28T00:45:22Z</cp:lastPrinted>
  <dcterms:created xsi:type="dcterms:W3CDTF">2025-12-12T09:11:19Z</dcterms:created>
  <dcterms:modified xsi:type="dcterms:W3CDTF">2026-02-06T01:21:29Z</dcterms:modified>
  <cp:category/>
</cp:coreProperties>
</file>