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trjsv3\財政課\財政係\その他照会関係\【市町村課】財政状況資料集\R5年度\05県打ち返し②\"/>
    </mc:Choice>
  </mc:AlternateContent>
  <bookViews>
    <workbookView xWindow="0" yWindow="0" windowWidth="20805" windowHeight="103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CO34" i="10" s="1"/>
  <c r="CO35" i="10" s="1"/>
  <c r="CO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<sst xmlns="http://schemas.openxmlformats.org/spreadsheetml/2006/main" count="1068" uniqueCount="570">
  <si>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</si>
  <si>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</si>
  <si>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</si>
  <si>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</si>
  <si>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</si>
  <si>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</si>
  <si>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</si>
  <si>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</si>
  <si>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</si>
  <si>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</si>
  <si>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</si>
  <si>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</si>
  <si>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</si>
  <si>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</si>
  <si>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</si>
  <si>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</si>
  <si>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</si>
  <si>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</si>
  <si>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</si>
  <si>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</si>
  <si>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</si>
  <si>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</si>
  <si>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</si>
  <si>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</si>
  <si>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</si>
  <si>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</si>
  <si>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</si>
  <si>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</si>
  <si>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</si>
  <si>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</si>
  <si>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</si>
  <si>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</si>
  <si>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</si>
  <si>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</si>
  <si>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</si>
  <si>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</si>
  <si>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</si>
  <si>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</si>
  <si>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</si>
  <si>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</si>
  <si>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</si>
  <si>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</si>
  <si>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</si>
  <si>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</si>
  <si>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</si>
  <si>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</si>
  <si>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</si>
  <si>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</si>
  <si>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</si>
  <si>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</si>
  <si>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</si>
  <si>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</si>
  <si>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</si>
  <si>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</si>
  <si>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</si>
  <si>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</si>
  <si>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</si>
  <si>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</si>
  <si>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</si>
  <si>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</si>
  <si>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</si>
  <si>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</si>
  <si>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</si>
  <si>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</si>
  <si>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</si>
  <si>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</si>
  <si>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</si>
  <si>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</si>
  <si>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</si>
  <si>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</si>
  <si>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</si>
  <si>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</si>
  <si>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</si>
  <si>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</si>
  <si>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</si>
  <si>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</si>
  <si>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</si>
  <si>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</si>
  <si>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</si>
  <si>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</si>
  <si>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</si>
  <si>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</si>
  <si>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</si>
  <si>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</si>
  <si>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</si>
  <si>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</si>
  <si>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</si>
  <si>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</si>
  <si>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</si>
  <si>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</si>
  <si>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</si>
  <si>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</si>
  <si>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</si>
  <si>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</si>
  <si>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</si>
  <si>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</si>
  <si>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</si>
  <si>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</si>
  <si>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</si>
  <si>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</si>
  <si>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</si>
  <si>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</si>
  <si>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</si>
  <si>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</si>
  <si>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</si>
  <si>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</si>
  <si>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</si>
  <si>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</si>
  <si>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</si>
  <si>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</si>
  <si>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</si>
  <si>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</si>
  <si>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</si>
  <si>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</si>
  <si>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</si>
  <si>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</si>
  <si>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</si>
  <si>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</si>
  <si>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</si>
  <si>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</si>
  <si>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</si>
  <si>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</si>
  <si>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</si>
  <si>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</si>
  <si>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</si>
  <si>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</si>
  <si>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</si>
  <si>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</si>
  <si>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</si>
  <si>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</si>
  <si>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</si>
  <si>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</si>
  <si>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</si>
  <si>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</si>
  <si>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</si>
  <si>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</si>
  <si>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</si>
  <si>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</si>
  <si>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</si>
  <si>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</si>
  <si>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</si>
  <si>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</si>
  <si>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</si>
  <si>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</si>
  <si>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</si>
  <si>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</si>
  <si>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</si>
  <si>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</si>
  <si>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</si>
  <si>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</si>
  <si>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</si>
  <si>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</si>
  <si>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</si>
  <si>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</si>
  <si>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</si>
  <si>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</si>
  <si>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</si>
  <si>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</si>
  <si>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</si>
  <si>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</si>
  <si>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</si>
  <si>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</si>
  <si>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</si>
  <si>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</si>
  <si>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</si>
  <si>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</si>
  <si>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</si>
  <si>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</si>
  <si>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</si>
  <si>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</si>
  <si>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</si>
  <si>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</si>
  <si>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</si>
  <si>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</si>
  <si>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</si>
  <si>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</si>
  <si>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</si>
  <si>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</si>
  <si>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</si>
  <si>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</si>
  <si>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</si>
  <si>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</si>
  <si>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</si>
  <si>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</si>
  <si>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</si>
  <si>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</si>
  <si>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</si>
  <si>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</si>
  <si>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</si>
  <si>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</si>
  <si>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</si>
  <si>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</si>
  <si>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</si>
  <si>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</si>
  <si>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</si>
  <si>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</si>
  <si>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</si>
  <si>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</si>
  <si>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</si>
  <si>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</si>
  <si>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</si>
  <si>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</si>
  <si>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</si>
  <si>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宮城県名取市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</si>
  <si>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</si>
  <si>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</si>
  <si>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</si>
  <si>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</si>
  <si>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</si>
  <si>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</si>
  <si>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</si>
  <si>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</si>
  <si>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</si>
  <si>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</si>
  <si>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</si>
  <si>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</si>
  <si>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</si>
  <si>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</si>
  <si>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</si>
  <si>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</si>
  <si>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</si>
  <si>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</si>
  <si>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</si>
  <si>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</si>
  <si>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</si>
  <si>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</si>
  <si>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</si>
  <si>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</si>
  <si>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</si>
  <si>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</si>
  <si>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</si>
  <si>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</si>
  <si>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</si>
  <si>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</si>
  <si>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</si>
  <si>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</si>
  <si>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</si>
  <si>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</si>
  <si>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</si>
  <si>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</si>
  <si>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</si>
  <si>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</si>
  <si>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</si>
  <si>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</si>
  <si>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</si>
  <si>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</si>
  <si>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</si>
  <si>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</si>
  <si>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</si>
  <si>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</si>
  <si>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</si>
  <si>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</si>
  <si>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</si>
  <si>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</si>
  <si>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</si>
  <si>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</si>
  <si>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</si>
  <si>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</si>
  <si>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</si>
  <si>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</si>
  <si>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</si>
  <si>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</si>
  <si>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</si>
  <si>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</si>
  <si>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</si>
  <si>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</si>
  <si>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</si>
  <si>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</si>
  <si>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</si>
  <si>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</si>
  <si>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</si>
  <si>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</si>
  <si>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</si>
  <si>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</si>
  <si>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</si>
  <si>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</si>
  <si>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</si>
  <si>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</si>
  <si>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</si>
  <si>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</si>
  <si>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</si>
  <si>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</si>
  <si>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</si>
  <si>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</si>
  <si>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</si>
  <si>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</si>
  <si>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</si>
  <si>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</si>
  <si>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</si>
  <si>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</si>
  <si>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</si>
  <si>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</si>
  <si>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</si>
  <si>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</si>
  <si>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</si>
  <si>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</si>
  <si>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</si>
  <si>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</si>
  <si>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</si>
  <si>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</si>
  <si>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</si>
  <si>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</si>
  <si>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</si>
  <si>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</si>
  <si>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</si>
  <si>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</si>
  <si>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</si>
  <si>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</si>
  <si>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</si>
  <si>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</si>
  <si>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</si>
  <si>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</si>
  <si>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</si>
  <si>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</si>
  <si>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</si>
  <si>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</si>
  <si>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</si>
  <si>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</si>
  <si>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</si>
  <si>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</si>
  <si>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</si>
  <si>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</si>
  <si>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</si>
  <si>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</si>
  <si>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</si>
  <si>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</si>
  <si>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</si>
  <si>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</si>
  <si>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</si>
  <si>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</si>
  <si>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</si>
  <si>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</si>
  <si>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</si>
  <si>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</si>
  <si>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</si>
  <si>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</si>
  <si>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</si>
  <si>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</si>
  <si>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</si>
  <si>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</si>
  <si>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</si>
  <si>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</si>
  <si>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</si>
  <si>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</si>
  <si>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</si>
  <si>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</si>
  <si>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</si>
  <si>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</si>
  <si>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</si>
  <si>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</si>
  <si>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</si>
  <si>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</si>
  <si>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</si>
  <si>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</si>
  <si>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宮城県名取市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</si>
  <si>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</si>
  <si>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</si>
  <si>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</si>
  <si>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</si>
  <si>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</si>
  <si>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</si>
  <si>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</si>
  <si>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</si>
  <si>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</si>
  <si>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</si>
  <si>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</si>
  <si>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</si>
  <si>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</si>
  <si>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</si>
  <si>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</si>
  <si>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</si>
  <si>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</si>
  <si>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</si>
  <si>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</si>
  <si>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</si>
  <si>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</si>
  <si>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</si>
  <si>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</si>
  <si>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</si>
  <si>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</si>
  <si>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</si>
  <si>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</si>
  <si>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</si>
  <si>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</si>
  <si>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</si>
  <si>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</si>
  <si>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</si>
  <si>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</si>
  <si>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</si>
  <si>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</si>
  <si>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</si>
  <si>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</si>
  <si>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</si>
  <si>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</si>
  <si>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</si>
  <si>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</si>
  <si>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</si>
  <si>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名取市宅地造成事業特別会計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</si>
  <si>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</si>
  <si>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</si>
  <si>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</si>
  <si>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</si>
  <si>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</si>
  <si>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</si>
  <si>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</si>
  <si>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</si>
  <si>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</si>
  <si>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</si>
  <si>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</si>
  <si>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</si>
  <si>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</si>
  <si>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</si>
  <si>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</si>
  <si>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</si>
  <si>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</si>
  <si>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</si>
  <si>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</si>
  <si>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</si>
  <si>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</si>
  <si>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</si>
  <si>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</si>
  <si>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</si>
  <si>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</si>
  <si>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</si>
  <si>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</si>
  <si>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</si>
  <si>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</si>
  <si>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</si>
  <si>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</si>
  <si>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</si>
  <si>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</si>
  <si>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</si>
  <si>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</si>
  <si>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</si>
  <si>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</si>
  <si>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</si>
  <si>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</si>
  <si>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</si>
  <si>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</si>
  <si>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</si>
  <si>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</si>
  <si>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</si>
  <si>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</si>
  <si>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</si>
  <si>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</si>
  <si>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</si>
  <si>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</si>
  <si>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</si>
  <si>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</si>
  <si>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</si>
  <si>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</si>
  <si>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</si>
  <si>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</si>
  <si>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</si>
  <si>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</si>
  <si>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</si>
  <si>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</si>
  <si>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</si>
  <si>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</si>
  <si>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</si>
  <si>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</si>
  <si>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</si>
  <si>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</si>
  <si>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</si>
  <si>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</si>
  <si>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</si>
  <si>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</si>
  <si>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</si>
  <si>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</si>
  <si>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</si>
  <si>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</si>
  <si>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</si>
  <si>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</si>
  <si>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</si>
  <si>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</si>
  <si>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</si>
  <si>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</si>
  <si>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</si>
  <si>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</si>
  <si>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</si>
  <si>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</si>
  <si>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</si>
  <si>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</si>
  <si>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</si>
  <si>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</si>
  <si>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</si>
  <si>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</si>
  <si>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</si>
  <si>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</si>
  <si>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</si>
  <si>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</si>
  <si>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</si>
  <si>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</si>
  <si>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</si>
  <si>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</si>
  <si>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</si>
  <si>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</si>
  <si>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</si>
  <si>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</si>
  <si>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</si>
  <si>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</si>
  <si>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</si>
  <si>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</si>
  <si>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</si>
  <si>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</si>
  <si>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</si>
  <si>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</si>
  <si>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</si>
  <si>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</si>
  <si>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</si>
  <si>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</si>
  <si>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</si>
  <si>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</si>
  <si>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</si>
  <si>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</si>
  <si>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</si>
  <si>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</si>
  <si>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</si>
  <si>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</si>
  <si>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</si>
  <si>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</si>
  <si>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</si>
  <si>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</si>
  <si>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</si>
  <si>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</si>
  <si>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</si>
  <si>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</si>
  <si>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</si>
  <si>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</si>
  <si>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</si>
  <si>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</si>
  <si>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</si>
  <si>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</si>
  <si>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</si>
  <si>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20.83</t>
  </si>
  <si>
    <t>▲ 11.83</t>
  </si>
  <si>
    <t>▲ 4.89</t>
  </si>
  <si>
    <t>▲ 9.30</t>
  </si>
  <si>
    <t>名取市水道事業会計</t>
  </si>
  <si>
    <t>名取市下水道事業等会計</t>
  </si>
  <si>
    <t>一般会計</t>
  </si>
  <si>
    <t>名取市介護保険特別会計</t>
  </si>
  <si>
    <t>名取市国民健康保険特別会計</t>
  </si>
  <si>
    <t>名取市休日夜間急患センター特別会計</t>
  </si>
  <si>
    <t>名取市後期高齢者医療特別会計</t>
  </si>
  <si>
    <t>名取市被災市街地復興土地区画整理事業特別会計</t>
  </si>
  <si>
    <t>その他会計（赤字）</t>
  </si>
  <si>
    <t>その他会計（黒字）</t>
  </si>
  <si>
    <t>R01</t>
    <phoneticPr fontId="5"/>
  </si>
  <si>
    <t>R02</t>
    <phoneticPr fontId="5"/>
  </si>
  <si>
    <t>R03</t>
    <phoneticPr fontId="5"/>
  </si>
  <si>
    <t>R04</t>
    <phoneticPr fontId="5"/>
  </si>
  <si>
    <t>R05</t>
    <phoneticPr fontId="5"/>
  </si>
  <si>
    <t>-</t>
    <phoneticPr fontId="10"/>
  </si>
  <si>
    <t>-</t>
    <phoneticPr fontId="10"/>
  </si>
  <si>
    <t>-</t>
    <phoneticPr fontId="10"/>
  </si>
  <si>
    <t>宮城県後期高齢者医療広域連合</t>
    <rPh sb="0" eb="3">
      <t>ミヤギケン</t>
    </rPh>
    <rPh sb="3" eb="5">
      <t>コウキ</t>
    </rPh>
    <rPh sb="5" eb="8">
      <t>コウレイシャ</t>
    </rPh>
    <rPh sb="8" eb="10">
      <t>イリョウ</t>
    </rPh>
    <rPh sb="10" eb="12">
      <t>コウイキ</t>
    </rPh>
    <rPh sb="12" eb="14">
      <t>レンゴウ</t>
    </rPh>
    <phoneticPr fontId="2"/>
  </si>
  <si>
    <t>名取市文化振興財団</t>
    <rPh sb="0" eb="3">
      <t>ナトリシ</t>
    </rPh>
    <rPh sb="3" eb="5">
      <t>ブンカ</t>
    </rPh>
    <rPh sb="5" eb="7">
      <t>シンコウ</t>
    </rPh>
    <rPh sb="7" eb="9">
      <t>ザイダン</t>
    </rPh>
    <phoneticPr fontId="2"/>
  </si>
  <si>
    <t>名取まちづくり株式会社</t>
    <rPh sb="0" eb="2">
      <t>ナトリ</t>
    </rPh>
    <rPh sb="7" eb="11">
      <t>カブシキガイシャ</t>
    </rPh>
    <phoneticPr fontId="2"/>
  </si>
  <si>
    <t>エフエムなとり</t>
  </si>
  <si>
    <t>(市営住宅建設基金(R05年度末現在))</t>
    <rPh sb="1" eb="3">
      <t>シエイ</t>
    </rPh>
    <rPh sb="3" eb="5">
      <t>ジュウタク</t>
    </rPh>
    <rPh sb="5" eb="7">
      <t>ケンセツ</t>
    </rPh>
    <rPh sb="7" eb="9">
      <t>キキン</t>
    </rPh>
    <phoneticPr fontId="5"/>
  </si>
  <si>
    <t>(ふるさと振興基金(R05年度末現在))</t>
    <rPh sb="5" eb="7">
      <t>シンコウ</t>
    </rPh>
    <rPh sb="7" eb="9">
      <t>キキン</t>
    </rPh>
    <phoneticPr fontId="2"/>
  </si>
  <si>
    <t>(ふるさと寄附基金(R05年度末現在))</t>
    <rPh sb="5" eb="7">
      <t>キフ</t>
    </rPh>
    <rPh sb="7" eb="9">
      <t>キキン</t>
    </rPh>
    <phoneticPr fontId="2"/>
  </si>
  <si>
    <t>(仙台空港周辺環境整備基金(R05年度末現在))</t>
    <rPh sb="1" eb="3">
      <t>センダイ</t>
    </rPh>
    <rPh sb="3" eb="5">
      <t>クウコウ</t>
    </rPh>
    <rPh sb="5" eb="7">
      <t>シュウヘン</t>
    </rPh>
    <rPh sb="7" eb="9">
      <t>カンキョウ</t>
    </rPh>
    <rPh sb="9" eb="11">
      <t>セイビ</t>
    </rPh>
    <rPh sb="11" eb="13">
      <t>キキン</t>
    </rPh>
    <phoneticPr fontId="2"/>
  </si>
  <si>
    <t>(ふるさと水と土保全基金(R05年度末現在))</t>
    <rPh sb="5" eb="6">
      <t>ミズ</t>
    </rPh>
    <rPh sb="7" eb="8">
      <t>ツチ</t>
    </rPh>
    <rPh sb="8" eb="10">
      <t>ホゼン</t>
    </rPh>
    <rPh sb="10" eb="12">
      <t>キキン</t>
    </rPh>
    <phoneticPr fontId="2"/>
  </si>
  <si>
    <t>宮城県市町村職員退職手当組合</t>
  </si>
  <si>
    <t>宮城県市町村非常勤消防団員補償報償組合</t>
  </si>
  <si>
    <t>亘理名取共立衛生処理組合</t>
  </si>
  <si>
    <t>宮城県市町村自治振興センター</t>
  </si>
  <si>
    <t>宮城県後期高齢者医療事業会計</t>
    <rPh sb="0" eb="3">
      <t>ミヤギケン</t>
    </rPh>
    <rPh sb="3" eb="5">
      <t>コウキ</t>
    </rPh>
    <rPh sb="5" eb="8">
      <t>コウレイシャ</t>
    </rPh>
    <rPh sb="8" eb="10">
      <t>イリョウ</t>
    </rPh>
    <rPh sb="10" eb="12">
      <t>ジギョウ</t>
    </rPh>
    <rPh sb="12" eb="14">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</si>
</sst>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FA18-4D59-836C-158B240976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171725</c:v>
                </c:pt>
                <c:pt idx="1">
                  <c:v>100252</c:v>
                </c:pt>
                <c:pt idx="2">
                  <c:v>59926</c:v>
                </c:pt>
                <c:pt idx="3">
                  <c:v>57467</c:v>
                </c:pt>
                <c:pt idx="4">
                  <c:v>48481</c:v>
                </c:pt>
              </c:numCache>
            </c:numRef>
          </c:val>
          <c:smooth val="0"/>
          <c:extLst>
            <c:ext xmlns:c16="http://schemas.microsoft.com/office/drawing/2014/chart" uri="{C3380CC4-5D6E-409C-BE32-E72D297353CC}">
              <c16:uniqueId val="{00000001-FA18-4D59-836C-158B240976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11.17</c:v>
                </c:pt>
                <c:pt idx="1">
                  <c:v>9.1300000000000008</c:v>
                </c:pt>
                <c:pt idx="2">
                  <c:v>5.98</c:v>
                </c:pt>
                <c:pt idx="3">
                  <c:v>7.9</c:v>
                </c:pt>
                <c:pt idx="4">
                  <c:v>6.38</c:v>
                </c:pt>
              </c:numCache>
            </c:numRef>
          </c:val>
          <c:extLst>
            <c:ext xmlns:c16="http://schemas.microsoft.com/office/drawing/2014/chart" uri="{C3380CC4-5D6E-409C-BE32-E72D297353CC}">
              <c16:uniqueId val="{00000000-9EA2-4C4E-BAD5-DAD5E999EA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26.69</c:v>
                </c:pt>
                <c:pt idx="1">
                  <c:v>20.84</c:v>
                </c:pt>
                <c:pt idx="2">
                  <c:v>23.74</c:v>
                </c:pt>
                <c:pt idx="3">
                  <c:v>26.5</c:v>
                </c:pt>
                <c:pt idx="4">
                  <c:v>23.04</c:v>
                </c:pt>
              </c:numCache>
            </c:numRef>
          </c:val>
          <c:extLst>
            <c:ext xmlns:c16="http://schemas.microsoft.com/office/drawing/2014/chart" uri="{C3380CC4-5D6E-409C-BE32-E72D297353CC}">
              <c16:uniqueId val="{00000001-9EA2-4C4E-BAD5-DAD5E999EA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-20.83</c:v>
                </c:pt>
                <c:pt idx="1">
                  <c:v>-11.83</c:v>
                </c:pt>
                <c:pt idx="2">
                  <c:v>-4.8899999999999997</c:v>
                </c:pt>
                <c:pt idx="3">
                  <c:v>0.36</c:v>
                </c:pt>
                <c:pt idx="4">
                  <c:v>-9.3000000000000007</c:v>
                </c:pt>
              </c:numCache>
            </c:numRef>
          </c:val>
          <c:smooth val="0"/>
          <c:extLst>
            <c:ext xmlns:c16="http://schemas.microsoft.com/office/drawing/2014/chart" uri="{C3380CC4-5D6E-409C-BE32-E72D297353CC}">
              <c16:uniqueId val="{00000002-9EA2-4C4E-BAD5-DAD5E999EA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310-4996-856C-FDBE357D2B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10-4996-856C-FDBE357D2BDF}"/>
            </c:ext>
          </c:extLst>
        </c:ser>
        <c:ser>
          <c:idx val="2"/>
          <c:order val="2"/>
          <c:tx>
            <c:strRef>
              <c:f>データシート!$A$29</c:f>
              <c:strCache>
                <c:ptCount val="1"/>
                <c:pt idx="0">
                  <c:v>名取市被災市街地復興土地区画整理事業特別会計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1.25</c:v>
                </c:pt>
                <c:pt idx="2">
                  <c:v>#N/A</c:v>
                </c:pt>
                <c:pt idx="3">
                  <c:v>0.48</c:v>
                </c:pt>
                <c:pt idx="4">
                  <c:v>#N/A</c:v>
                </c:pt>
                <c:pt idx="5">
                  <c:v>0</c:v>
                </c:pt>
                <c:pt idx="6">
                  <c:v>#N/A</c:v>
                </c:pt>
                <c:pt idx="7">
                  <c:v>0</c:v>
                </c:pt>
                <c:pt idx="8">
                  <c:v>#N/A</c:v>
                </c:pt>
                <c:pt idx="9">
                  <c:v>0</c:v>
                </c:pt>
              </c:numCache>
            </c:numRef>
          </c:val>
          <c:extLst>
            <c:ext xmlns:c16="http://schemas.microsoft.com/office/drawing/2014/chart" uri="{C3380CC4-5D6E-409C-BE32-E72D297353CC}">
              <c16:uniqueId val="{00000002-5310-4996-856C-FDBE357D2BDF}"/>
            </c:ext>
          </c:extLst>
        </c:ser>
        <c:ser>
          <c:idx val="3"/>
          <c:order val="3"/>
          <c:tx>
            <c:strRef>
              <c:f>データシート!$A$30</c:f>
              <c:strCache>
                <c:ptCount val="1"/>
                <c:pt idx="0">
                  <c:v>名取市後期高齢者医療特別会計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3-5310-4996-856C-FDBE357D2BDF}"/>
            </c:ext>
          </c:extLst>
        </c:ser>
        <c:ser>
          <c:idx val="4"/>
          <c:order val="4"/>
          <c:tx>
            <c:strRef>
              <c:f>データシート!$A$31</c:f>
              <c:strCache>
                <c:ptCount val="1"/>
                <c:pt idx="0">
                  <c:v>名取市休日夜間急患センター特別会計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0.02</c:v>
                </c:pt>
                <c:pt idx="4">
                  <c:v>#N/A</c:v>
                </c:pt>
                <c:pt idx="5">
                  <c:v>0</c:v>
                </c:pt>
                <c:pt idx="6">
                  <c:v>#N/A</c:v>
                </c:pt>
                <c:pt idx="7">
                  <c:v>0.1</c:v>
                </c:pt>
                <c:pt idx="8">
                  <c:v>#N/A</c:v>
                </c:pt>
                <c:pt idx="9">
                  <c:v>0.18</c:v>
                </c:pt>
              </c:numCache>
            </c:numRef>
          </c:val>
          <c:extLst>
            <c:ext xmlns:c16="http://schemas.microsoft.com/office/drawing/2014/chart" uri="{C3380CC4-5D6E-409C-BE32-E72D297353CC}">
              <c16:uniqueId val="{00000004-5310-4996-856C-FDBE357D2BDF}"/>
            </c:ext>
          </c:extLst>
        </c:ser>
        <c:ser>
          <c:idx val="5"/>
          <c:order val="5"/>
          <c:tx>
            <c:strRef>
              <c:f>データシート!$A$32</c:f>
              <c:strCache>
                <c:ptCount val="1"/>
                <c:pt idx="0">
                  <c:v>名取市国民健康保険特別会計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1.41</c:v>
                </c:pt>
                <c:pt idx="2">
                  <c:v>#N/A</c:v>
                </c:pt>
                <c:pt idx="3">
                  <c:v>1.3</c:v>
                </c:pt>
                <c:pt idx="4">
                  <c:v>#N/A</c:v>
                </c:pt>
                <c:pt idx="5">
                  <c:v>0.97</c:v>
                </c:pt>
                <c:pt idx="6">
                  <c:v>#N/A</c:v>
                </c:pt>
                <c:pt idx="7">
                  <c:v>0.91</c:v>
                </c:pt>
                <c:pt idx="8">
                  <c:v>#N/A</c:v>
                </c:pt>
                <c:pt idx="9">
                  <c:v>0.62</c:v>
                </c:pt>
              </c:numCache>
            </c:numRef>
          </c:val>
          <c:extLst>
            <c:ext xmlns:c16="http://schemas.microsoft.com/office/drawing/2014/chart" uri="{C3380CC4-5D6E-409C-BE32-E72D297353CC}">
              <c16:uniqueId val="{00000005-5310-4996-856C-FDBE357D2BDF}"/>
            </c:ext>
          </c:extLst>
        </c:ser>
        <c:ser>
          <c:idx val="6"/>
          <c:order val="6"/>
          <c:tx>
            <c:strRef>
              <c:f>データシート!$A$33</c:f>
              <c:strCache>
                <c:ptCount val="1"/>
                <c:pt idx="0">
                  <c:v>名取市介護保険特別会計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1.82</c:v>
                </c:pt>
                <c:pt idx="2">
                  <c:v>#N/A</c:v>
                </c:pt>
                <c:pt idx="3">
                  <c:v>1.05</c:v>
                </c:pt>
                <c:pt idx="4">
                  <c:v>#N/A</c:v>
                </c:pt>
                <c:pt idx="5">
                  <c:v>0.66</c:v>
                </c:pt>
                <c:pt idx="6">
                  <c:v>#N/A</c:v>
                </c:pt>
                <c:pt idx="7">
                  <c:v>1.22</c:v>
                </c:pt>
                <c:pt idx="8">
                  <c:v>#N/A</c:v>
                </c:pt>
                <c:pt idx="9">
                  <c:v>0.64</c:v>
                </c:pt>
              </c:numCache>
            </c:numRef>
          </c:val>
          <c:extLst>
            <c:ext xmlns:c16="http://schemas.microsoft.com/office/drawing/2014/chart" uri="{C3380CC4-5D6E-409C-BE32-E72D297353CC}">
              <c16:uniqueId val="{00000006-5310-4996-856C-FDBE357D2BD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9.8000000000000007</c:v>
                </c:pt>
                <c:pt idx="2">
                  <c:v>#N/A</c:v>
                </c:pt>
                <c:pt idx="3">
                  <c:v>8.6</c:v>
                </c:pt>
                <c:pt idx="4">
                  <c:v>#N/A</c:v>
                </c:pt>
                <c:pt idx="5">
                  <c:v>5.95</c:v>
                </c:pt>
                <c:pt idx="6">
                  <c:v>#N/A</c:v>
                </c:pt>
                <c:pt idx="7">
                  <c:v>7.79</c:v>
                </c:pt>
                <c:pt idx="8">
                  <c:v>#N/A</c:v>
                </c:pt>
                <c:pt idx="9">
                  <c:v>6.19</c:v>
                </c:pt>
              </c:numCache>
            </c:numRef>
          </c:val>
          <c:extLst>
            <c:ext xmlns:c16="http://schemas.microsoft.com/office/drawing/2014/chart" uri="{C3380CC4-5D6E-409C-BE32-E72D297353CC}">
              <c16:uniqueId val="{00000007-5310-4996-856C-FDBE357D2BDF}"/>
            </c:ext>
          </c:extLst>
        </c:ser>
        <c:ser>
          <c:idx val="8"/>
          <c:order val="8"/>
          <c:tx>
            <c:strRef>
              <c:f>データシート!$A$35</c:f>
              <c:strCache>
                <c:ptCount val="1"/>
                <c:pt idx="0">
                  <c:v>名取市下水道事業等会計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7.31</c:v>
                </c:pt>
                <c:pt idx="2">
                  <c:v>#N/A</c:v>
                </c:pt>
                <c:pt idx="3">
                  <c:v>9.01</c:v>
                </c:pt>
                <c:pt idx="4">
                  <c:v>#N/A</c:v>
                </c:pt>
                <c:pt idx="5">
                  <c:v>11.49</c:v>
                </c:pt>
                <c:pt idx="6">
                  <c:v>#N/A</c:v>
                </c:pt>
                <c:pt idx="7">
                  <c:v>9.07</c:v>
                </c:pt>
                <c:pt idx="8">
                  <c:v>#N/A</c:v>
                </c:pt>
                <c:pt idx="9">
                  <c:v>6.37</c:v>
                </c:pt>
              </c:numCache>
            </c:numRef>
          </c:val>
          <c:extLst>
            <c:ext xmlns:c16="http://schemas.microsoft.com/office/drawing/2014/chart" uri="{C3380CC4-5D6E-409C-BE32-E72D297353CC}">
              <c16:uniqueId val="{00000008-5310-4996-856C-FDBE357D2BDF}"/>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27.04</c:v>
                </c:pt>
                <c:pt idx="2">
                  <c:v>#N/A</c:v>
                </c:pt>
                <c:pt idx="3">
                  <c:v>26.58</c:v>
                </c:pt>
                <c:pt idx="4">
                  <c:v>#N/A</c:v>
                </c:pt>
                <c:pt idx="5">
                  <c:v>27.1</c:v>
                </c:pt>
                <c:pt idx="6">
                  <c:v>#N/A</c:v>
                </c:pt>
                <c:pt idx="7">
                  <c:v>29.79</c:v>
                </c:pt>
                <c:pt idx="8">
                  <c:v>#N/A</c:v>
                </c:pt>
                <c:pt idx="9">
                  <c:v>29.51</c:v>
                </c:pt>
              </c:numCache>
            </c:numRef>
          </c:val>
          <c:extLst>
            <c:ext xmlns:c16="http://schemas.microsoft.com/office/drawing/2014/chart" uri="{C3380CC4-5D6E-409C-BE32-E72D297353CC}">
              <c16:uniqueId val="{00000009-5310-4996-856C-FDBE357D2B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3372</c:v>
                </c:pt>
                <c:pt idx="5">
                  <c:v>3279</c:v>
                </c:pt>
                <c:pt idx="8">
                  <c:v>3225</c:v>
                </c:pt>
                <c:pt idx="11">
                  <c:v>3067</c:v>
                </c:pt>
                <c:pt idx="14">
                  <c:v>2952</c:v>
                </c:pt>
              </c:numCache>
            </c:numRef>
          </c:val>
          <c:extLst>
            <c:ext xmlns:c16="http://schemas.microsoft.com/office/drawing/2014/chart" uri="{C3380CC4-5D6E-409C-BE32-E72D297353CC}">
              <c16:uniqueId val="{00000000-185C-46AA-BF21-1157A8FD76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5C-46AA-BF21-1157A8FD76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135</c:v>
                </c:pt>
                <c:pt idx="3">
                  <c:v>128</c:v>
                </c:pt>
                <c:pt idx="6">
                  <c:v>130</c:v>
                </c:pt>
                <c:pt idx="9">
                  <c:v>124</c:v>
                </c:pt>
                <c:pt idx="12">
                  <c:v>122</c:v>
                </c:pt>
              </c:numCache>
            </c:numRef>
          </c:val>
          <c:extLst>
            <c:ext xmlns:c16="http://schemas.microsoft.com/office/drawing/2014/chart" uri="{C3380CC4-5D6E-409C-BE32-E72D297353CC}">
              <c16:uniqueId val="{00000002-185C-46AA-BF21-1157A8FD76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14</c:v>
                </c:pt>
                <c:pt idx="6">
                  <c:v>14</c:v>
                </c:pt>
                <c:pt idx="9">
                  <c:v>16</c:v>
                </c:pt>
                <c:pt idx="12">
                  <c:v>16</c:v>
                </c:pt>
              </c:numCache>
            </c:numRef>
          </c:val>
          <c:extLst>
            <c:ext xmlns:c16="http://schemas.microsoft.com/office/drawing/2014/chart" uri="{C3380CC4-5D6E-409C-BE32-E72D297353CC}">
              <c16:uniqueId val="{00000003-185C-46AA-BF21-1157A8FD76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667</c:v>
                </c:pt>
                <c:pt idx="3">
                  <c:v>918</c:v>
                </c:pt>
                <c:pt idx="6">
                  <c:v>810</c:v>
                </c:pt>
                <c:pt idx="9">
                  <c:v>410</c:v>
                </c:pt>
                <c:pt idx="12">
                  <c:v>388</c:v>
                </c:pt>
              </c:numCache>
            </c:numRef>
          </c:val>
          <c:extLst>
            <c:ext xmlns:c16="http://schemas.microsoft.com/office/drawing/2014/chart" uri="{C3380CC4-5D6E-409C-BE32-E72D297353CC}">
              <c16:uniqueId val="{00000004-185C-46AA-BF21-1157A8FD76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5C-46AA-BF21-1157A8FD76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5C-46AA-BF21-1157A8FD76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3022</c:v>
                </c:pt>
                <c:pt idx="3">
                  <c:v>2987</c:v>
                </c:pt>
                <c:pt idx="6">
                  <c:v>2893</c:v>
                </c:pt>
                <c:pt idx="9">
                  <c:v>2855</c:v>
                </c:pt>
                <c:pt idx="12">
                  <c:v>2646</c:v>
                </c:pt>
              </c:numCache>
            </c:numRef>
          </c:val>
          <c:extLst>
            <c:ext xmlns:c16="http://schemas.microsoft.com/office/drawing/2014/chart" uri="{C3380CC4-5D6E-409C-BE32-E72D297353CC}">
              <c16:uniqueId val="{00000007-185C-46AA-BF21-1157A8FD76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467</c:v>
                </c:pt>
                <c:pt idx="2">
                  <c:v>#N/A</c:v>
                </c:pt>
                <c:pt idx="3">
                  <c:v>#N/A</c:v>
                </c:pt>
                <c:pt idx="4">
                  <c:v>768</c:v>
                </c:pt>
                <c:pt idx="5">
                  <c:v>#N/A</c:v>
                </c:pt>
                <c:pt idx="6">
                  <c:v>#N/A</c:v>
                </c:pt>
                <c:pt idx="7">
                  <c:v>622</c:v>
                </c:pt>
                <c:pt idx="8">
                  <c:v>#N/A</c:v>
                </c:pt>
                <c:pt idx="9">
                  <c:v>#N/A</c:v>
                </c:pt>
                <c:pt idx="10">
                  <c:v>338</c:v>
                </c:pt>
                <c:pt idx="11">
                  <c:v>#N/A</c:v>
                </c:pt>
                <c:pt idx="12">
                  <c:v>#N/A</c:v>
                </c:pt>
                <c:pt idx="13">
                  <c:v>220</c:v>
                </c:pt>
                <c:pt idx="14">
                  <c:v>#N/A</c:v>
                </c:pt>
              </c:numCache>
            </c:numRef>
          </c:val>
          <c:smooth val="0"/>
          <c:extLst>
            <c:ext xmlns:c16="http://schemas.microsoft.com/office/drawing/2014/chart" uri="{C3380CC4-5D6E-409C-BE32-E72D297353CC}">
              <c16:uniqueId val="{00000008-185C-46AA-BF21-1157A8FD76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24225</c:v>
                </c:pt>
                <c:pt idx="5">
                  <c:v>23693</c:v>
                </c:pt>
                <c:pt idx="8">
                  <c:v>23333</c:v>
                </c:pt>
                <c:pt idx="11">
                  <c:v>22426</c:v>
                </c:pt>
                <c:pt idx="14">
                  <c:v>21709</c:v>
                </c:pt>
              </c:numCache>
            </c:numRef>
          </c:val>
          <c:extLst>
            <c:ext xmlns:c16="http://schemas.microsoft.com/office/drawing/2014/chart" uri="{C3380CC4-5D6E-409C-BE32-E72D297353CC}">
              <c16:uniqueId val="{00000000-8ED4-4815-9605-48399E0EE2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5250</c:v>
                </c:pt>
                <c:pt idx="5">
                  <c:v>4871</c:v>
                </c:pt>
                <c:pt idx="8">
                  <c:v>4239</c:v>
                </c:pt>
                <c:pt idx="11">
                  <c:v>4643</c:v>
                </c:pt>
                <c:pt idx="14">
                  <c:v>5500</c:v>
                </c:pt>
              </c:numCache>
            </c:numRef>
          </c:val>
          <c:extLst>
            <c:ext xmlns:c16="http://schemas.microsoft.com/office/drawing/2014/chart" uri="{C3380CC4-5D6E-409C-BE32-E72D297353CC}">
              <c16:uniqueId val="{00000001-8ED4-4815-9605-48399E0EE2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11745</c:v>
                </c:pt>
                <c:pt idx="5">
                  <c:v>11133</c:v>
                </c:pt>
                <c:pt idx="8">
                  <c:v>14742</c:v>
                </c:pt>
                <c:pt idx="11">
                  <c:v>14739</c:v>
                </c:pt>
                <c:pt idx="14">
                  <c:v>14254</c:v>
                </c:pt>
              </c:numCache>
            </c:numRef>
          </c:val>
          <c:extLst>
            <c:ext xmlns:c16="http://schemas.microsoft.com/office/drawing/2014/chart" uri="{C3380CC4-5D6E-409C-BE32-E72D297353CC}">
              <c16:uniqueId val="{00000002-8ED4-4815-9605-48399E0EE2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D4-4815-9605-48399E0EE2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D4-4815-9605-48399E0EE2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11</c:v>
                </c:pt>
                <c:pt idx="6">
                  <c:v>1</c:v>
                </c:pt>
                <c:pt idx="9">
                  <c:v>7</c:v>
                </c:pt>
                <c:pt idx="12">
                  <c:v>0</c:v>
                </c:pt>
              </c:numCache>
            </c:numRef>
          </c:val>
          <c:extLst>
            <c:ext xmlns:c16="http://schemas.microsoft.com/office/drawing/2014/chart" uri="{C3380CC4-5D6E-409C-BE32-E72D297353CC}">
              <c16:uniqueId val="{00000005-8ED4-4815-9605-48399E0EE2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2752</c:v>
                </c:pt>
                <c:pt idx="3">
                  <c:v>3102</c:v>
                </c:pt>
                <c:pt idx="6">
                  <c:v>3154</c:v>
                </c:pt>
                <c:pt idx="9">
                  <c:v>3097</c:v>
                </c:pt>
                <c:pt idx="12">
                  <c:v>2961</c:v>
                </c:pt>
              </c:numCache>
            </c:numRef>
          </c:val>
          <c:extLst>
            <c:ext xmlns:c16="http://schemas.microsoft.com/office/drawing/2014/chart" uri="{C3380CC4-5D6E-409C-BE32-E72D297353CC}">
              <c16:uniqueId val="{00000006-8ED4-4815-9605-48399E0EE2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152</c:v>
                </c:pt>
                <c:pt idx="3">
                  <c:v>138</c:v>
                </c:pt>
                <c:pt idx="6">
                  <c:v>124</c:v>
                </c:pt>
                <c:pt idx="9">
                  <c:v>107</c:v>
                </c:pt>
                <c:pt idx="12">
                  <c:v>92</c:v>
                </c:pt>
              </c:numCache>
            </c:numRef>
          </c:val>
          <c:extLst>
            <c:ext xmlns:c16="http://schemas.microsoft.com/office/drawing/2014/chart" uri="{C3380CC4-5D6E-409C-BE32-E72D297353CC}">
              <c16:uniqueId val="{00000007-8ED4-4815-9605-48399E0EE2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6623</c:v>
                </c:pt>
                <c:pt idx="3">
                  <c:v>6013</c:v>
                </c:pt>
                <c:pt idx="6">
                  <c:v>5123</c:v>
                </c:pt>
                <c:pt idx="9">
                  <c:v>4945</c:v>
                </c:pt>
                <c:pt idx="12">
                  <c:v>4435</c:v>
                </c:pt>
              </c:numCache>
            </c:numRef>
          </c:val>
          <c:extLst>
            <c:ext xmlns:c16="http://schemas.microsoft.com/office/drawing/2014/chart" uri="{C3380CC4-5D6E-409C-BE32-E72D297353CC}">
              <c16:uniqueId val="{00000008-8ED4-4815-9605-48399E0EE2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602</c:v>
                </c:pt>
                <c:pt idx="3">
                  <c:v>481</c:v>
                </c:pt>
                <c:pt idx="6">
                  <c:v>361</c:v>
                </c:pt>
                <c:pt idx="9">
                  <c:v>307</c:v>
                </c:pt>
                <c:pt idx="12">
                  <c:v>153</c:v>
                </c:pt>
              </c:numCache>
            </c:numRef>
          </c:val>
          <c:extLst>
            <c:ext xmlns:c16="http://schemas.microsoft.com/office/drawing/2014/chart" uri="{C3380CC4-5D6E-409C-BE32-E72D297353CC}">
              <c16:uniqueId val="{00000009-8ED4-4815-9605-48399E0EE2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29550</c:v>
                </c:pt>
                <c:pt idx="3">
                  <c:v>29094</c:v>
                </c:pt>
                <c:pt idx="6">
                  <c:v>29606</c:v>
                </c:pt>
                <c:pt idx="9">
                  <c:v>28890</c:v>
                </c:pt>
                <c:pt idx="12">
                  <c:v>29075</c:v>
                </c:pt>
              </c:numCache>
            </c:numRef>
          </c:val>
          <c:extLst>
            <c:ext xmlns:c16="http://schemas.microsoft.com/office/drawing/2014/chart" uri="{C3380CC4-5D6E-409C-BE32-E72D297353CC}">
              <c16:uniqueId val="{0000000A-8ED4-4815-9605-48399E0EE2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D4-4815-9605-48399E0EE2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4092</c:v>
                </c:pt>
                <c:pt idx="1">
                  <c:v>4512</c:v>
                </c:pt>
                <c:pt idx="2">
                  <c:v>4020</c:v>
                </c:pt>
              </c:numCache>
            </c:numRef>
          </c:val>
          <c:extLst>
            <c:ext xmlns:c16="http://schemas.microsoft.com/office/drawing/2014/chart" uri="{C3380CC4-5D6E-409C-BE32-E72D297353CC}">
              <c16:uniqueId val="{00000000-EFF4-4437-81F0-98B82D05E1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854</c:v>
                </c:pt>
                <c:pt idx="1">
                  <c:v>454</c:v>
                </c:pt>
                <c:pt idx="2">
                  <c:v>454</c:v>
                </c:pt>
              </c:numCache>
            </c:numRef>
          </c:val>
          <c:extLst>
            <c:ext xmlns:c16="http://schemas.microsoft.com/office/drawing/2014/chart" uri="{C3380CC4-5D6E-409C-BE32-E72D297353CC}">
              <c16:uniqueId val="{00000001-EFF4-4437-81F0-98B82D05E1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7530</c:v>
                </c:pt>
                <c:pt idx="1">
                  <c:v>7723</c:v>
                </c:pt>
                <c:pt idx="2">
                  <c:v>8388</c:v>
                </c:pt>
              </c:numCache>
            </c:numRef>
          </c:val>
          <c:extLst>
            <c:ext xmlns:c16="http://schemas.microsoft.com/office/drawing/2014/chart" uri="{C3380CC4-5D6E-409C-BE32-E72D297353CC}">
              <c16:uniqueId val="{00000002-EFF4-4437-81F0-98B82D05E1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年度の実質公債費比率の分子は</a:t>
          </a:r>
          <a:r>
            <a:rPr kumimoji="1" lang="en-US" altLang="ja-JP" sz="1400">
              <a:solidFill>
                <a:sysClr val="windowText" lastClr="000000"/>
              </a:solidFill>
              <a:latin typeface="ＭＳ ゴシック" pitchFamily="49" charset="-128"/>
              <a:ea typeface="ＭＳ ゴシック" pitchFamily="49" charset="-128"/>
            </a:rPr>
            <a:t>220</a:t>
          </a:r>
          <a:r>
            <a:rPr kumimoji="1" lang="ja-JP" altLang="en-US" sz="1400">
              <a:solidFill>
                <a:sysClr val="windowText" lastClr="000000"/>
              </a:solidFill>
              <a:latin typeface="ＭＳ ゴシック" pitchFamily="49" charset="-128"/>
              <a:ea typeface="ＭＳ ゴシック" pitchFamily="49" charset="-128"/>
            </a:rPr>
            <a:t>百万円となり、前年度より</a:t>
          </a:r>
          <a:r>
            <a:rPr kumimoji="1" lang="en-US" altLang="ja-JP" sz="1400">
              <a:solidFill>
                <a:sysClr val="windowText" lastClr="000000"/>
              </a:solidFill>
              <a:latin typeface="ＭＳ ゴシック" pitchFamily="49" charset="-128"/>
              <a:ea typeface="ＭＳ ゴシック" pitchFamily="49" charset="-128"/>
            </a:rPr>
            <a:t>118</a:t>
          </a:r>
          <a:r>
            <a:rPr kumimoji="1" lang="ja-JP" altLang="en-US" sz="1400">
              <a:solidFill>
                <a:sysClr val="windowText" lastClr="000000"/>
              </a:solidFill>
              <a:latin typeface="ＭＳ ゴシック" pitchFamily="49" charset="-128"/>
              <a:ea typeface="ＭＳ ゴシック" pitchFamily="49" charset="-128"/>
            </a:rPr>
            <a:t>百万円の減となった。</a:t>
          </a:r>
        </a:p>
        <a:p>
          <a:r>
            <a:rPr kumimoji="1" lang="ja-JP" altLang="en-US" sz="1400">
              <a:solidFill>
                <a:sysClr val="windowText" lastClr="000000"/>
              </a:solidFill>
              <a:latin typeface="ＭＳ ゴシック" pitchFamily="49" charset="-128"/>
              <a:ea typeface="ＭＳ ゴシック" pitchFamily="49" charset="-128"/>
            </a:rPr>
            <a:t>　公営企業債の元利償還金に対する繰入金が減少したことによるもの。現時点では、一般会計等、公営企業（水道事業会計、下水道事業等会計）ともに起債残高が大幅に増える見通しはないことから、同分子額について当面は現状程度の水準で推移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年度の将来負担比率算定における分子（将来負担額から充当可能財源額を控除した額）は、▲</a:t>
          </a:r>
          <a:r>
            <a:rPr kumimoji="1" lang="en-US" altLang="ja-JP" sz="1400">
              <a:latin typeface="ＭＳ ゴシック" pitchFamily="49" charset="-128"/>
              <a:ea typeface="ＭＳ ゴシック" pitchFamily="49" charset="-128"/>
            </a:rPr>
            <a:t>4,748</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将来負担額に含まれる公営企業債等見込額が減少傾向にあるためである。現時点では、一般会計等、公営企業（水道事業会計、下水道事業等会計）ともに起債残高が大幅に増える見通しはないことから、同分子額について当面は現状程度の水準で推移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「ふるさと寄附基金」からの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百万円、「空港周辺環境整備基金」からの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年度決算剰余金のうち「財政調整基金」に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百万円を積み立て、市営住宅設備の長期的な維持管理のため「市営住宅建設基金」に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百万円などを合わせて、基金全体で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百万円の積み立てを行ったことにより、全体残高が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百万円のうち、復旧・復興事業分は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％を占めている。復旧・復興事業の進展に伴い、令和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％から増加しているが、復興交付金等の返還により減少していく見込みである。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①市営住宅建設基金：市営住宅及び共同施設の建設、修繕及び改良等に資するため設置したもの。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②ふるさと振興基金：地域の特性を活かし、個性的で魅力あるふるさとづくりを進めるため設置したもの。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③ふるさと寄附基金：寄附を通して、多くの人が参加するまちづくりを進めるため設置したもの。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④仙台空港周辺環境整備基金：仙台空港周辺環境整備の計画的推進を図るため設置したもの。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⑤ふるさと水と土保全基金：土地改良施設の機能を適正に維持・発揮させるための集落共同活動を強化・支援するため設置したもの。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①公営住宅維持管理に係る事業に、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百万円を取り崩した一方で、交付された復興特別交付税等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②ふるさと振興事業、環境保全事業の財源として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百万円を積み立てた一方で、保育園改築事業や手倉田出張所の移転改築事業などその他の財源として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④航空機騒音軽減対策事業やその他の財源として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⑤農地等整備事業の財源として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③採納したふるさと寄附金額により積み立て額が変動するため、動向を注視しながら管理運営を行う。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⑤現状の管理運営を維持する。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百万円積み立てを行った一方で、財源の見込めない人件費・物件費の増加により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通常分のほかに、震災復興特別交付税などの復旧・復興分をあわせて管理している。令和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年度末時点において通常分は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年末時点の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ポイント減少している。明確な基準は定めていないが、災害への備えや過去の実績額等を踏まえ、現在の水準で不足はないものと捉えている。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年度末時点の基金残高には変動が生じていない。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物価高騰の影響も鑑みつつ、財政調整基金とのバランスを考慮し管理運営していく。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79,720
79,164
98.18
37,159,334
35,550,375
1,113,714
17,450,976
29,074,528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同指数については、人口増加による税収の伸び等により、類似団体平均（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）を上回る水準を維持してきている。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しかし、これまで続いてきた人口増加に陰りが見え始め、上昇傾向であった同指数が昨年度に引き続き減少となった。全国平均、類似団体平均いずれも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ポイント減少となり、名取市も同様の傾向にある。税収をはじめとした歳入の確保に努めるとともに、効果的な財政運営による歳出削減を行い、財政基盤の強化を行っていく。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127000</xdr:rowOff>
    </xdr:to>
    <xdr:cxnSp macro="">
      <xdr:nvCxnSpPr>
        <xdr:cNvPr id="69" name="直線コネクタ 68"/>
        <xdr:cNvCxnSpPr/>
      </xdr:nvCxnSpPr>
      <xdr:spPr>
        <a:xfrm>
          <a:off x="4114800" y="694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86783</xdr:rowOff>
    </xdr:to>
    <xdr:cxnSp macro="">
      <xdr:nvCxnSpPr>
        <xdr:cNvPr id="72" name="直線コネクタ 71"/>
        <xdr:cNvCxnSpPr/>
      </xdr:nvCxnSpPr>
      <xdr:spPr>
        <a:xfrm>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xdr:cNvCxnSpPr/>
      </xdr:nvCxnSpPr>
      <xdr:spPr>
        <a:xfrm flipV="1">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令和</a:t>
          </a:r>
          <a:r>
            <a:rPr lang="en-US" altLang="ja-JP" sz="1300">
              <a:effectLst/>
              <a:latin typeface="ＭＳ Ｐゴシック" panose="020B0600070205080204" pitchFamily="50" charset="-128"/>
              <a:ea typeface="ＭＳ Ｐゴシック" panose="020B0600070205080204" pitchFamily="50" charset="-128"/>
            </a:rPr>
            <a:t>5</a:t>
          </a:r>
          <a:r>
            <a:rPr lang="ja-JP" altLang="en-US" sz="1300">
              <a:effectLst/>
              <a:latin typeface="ＭＳ Ｐゴシック" panose="020B0600070205080204" pitchFamily="50" charset="-128"/>
              <a:ea typeface="ＭＳ Ｐゴシック" panose="020B0600070205080204" pitchFamily="50" charset="-128"/>
            </a:rPr>
            <a:t>年度の経常収支比率は</a:t>
          </a:r>
          <a:r>
            <a:rPr lang="en-US" altLang="ja-JP" sz="1300">
              <a:effectLst/>
              <a:latin typeface="ＭＳ Ｐゴシック" panose="020B0600070205080204" pitchFamily="50" charset="-128"/>
              <a:ea typeface="ＭＳ Ｐゴシック" panose="020B0600070205080204" pitchFamily="50" charset="-128"/>
            </a:rPr>
            <a:t>99.2</a:t>
          </a:r>
          <a:r>
            <a:rPr lang="ja-JP" altLang="en-US" sz="1300">
              <a:effectLst/>
              <a:latin typeface="ＭＳ Ｐゴシック" panose="020B0600070205080204" pitchFamily="50" charset="-128"/>
              <a:ea typeface="ＭＳ Ｐゴシック" panose="020B0600070205080204" pitchFamily="50" charset="-128"/>
            </a:rPr>
            <a:t>％となり、前年度より</a:t>
          </a:r>
          <a:r>
            <a:rPr lang="en-US" altLang="ja-JP" sz="1300">
              <a:effectLst/>
              <a:latin typeface="ＭＳ Ｐゴシック" panose="020B0600070205080204" pitchFamily="50" charset="-128"/>
              <a:ea typeface="ＭＳ Ｐゴシック" panose="020B0600070205080204" pitchFamily="50" charset="-128"/>
            </a:rPr>
            <a:t>0.2</a:t>
          </a:r>
          <a:r>
            <a:rPr lang="ja-JP" altLang="en-US" sz="1300">
              <a:effectLst/>
              <a:latin typeface="ＭＳ Ｐゴシック" panose="020B0600070205080204" pitchFamily="50" charset="-128"/>
              <a:ea typeface="ＭＳ Ｐゴシック" panose="020B0600070205080204" pitchFamily="50" charset="-128"/>
            </a:rPr>
            <a:t>ポイント減少した。</a:t>
          </a:r>
        </a:p>
        <a:p>
          <a:r>
            <a:rPr lang="ja-JP" altLang="en-US" sz="1300">
              <a:effectLst/>
              <a:latin typeface="ＭＳ Ｐゴシック" panose="020B0600070205080204" pitchFamily="50" charset="-128"/>
              <a:ea typeface="ＭＳ Ｐゴシック" panose="020B0600070205080204" pitchFamily="50" charset="-128"/>
            </a:rPr>
            <a:t>　令和</a:t>
          </a:r>
          <a:r>
            <a:rPr lang="en-US" altLang="ja-JP" sz="1300">
              <a:effectLst/>
              <a:latin typeface="ＭＳ Ｐゴシック" panose="020B0600070205080204" pitchFamily="50" charset="-128"/>
              <a:ea typeface="ＭＳ Ｐゴシック" panose="020B0600070205080204" pitchFamily="50" charset="-128"/>
            </a:rPr>
            <a:t>4</a:t>
          </a:r>
          <a:r>
            <a:rPr lang="ja-JP" altLang="en-US" sz="1300">
              <a:effectLst/>
              <a:latin typeface="ＭＳ Ｐゴシック" panose="020B0600070205080204" pitchFamily="50" charset="-128"/>
              <a:ea typeface="ＭＳ Ｐゴシック" panose="020B0600070205080204" pitchFamily="50" charset="-128"/>
            </a:rPr>
            <a:t>年度は臨時財政対策債の減少、公債費の満期一括償還等により上昇に転じたものの、令和</a:t>
          </a:r>
          <a:r>
            <a:rPr lang="en-US" altLang="ja-JP" sz="1300">
              <a:effectLst/>
              <a:latin typeface="ＭＳ Ｐゴシック" panose="020B0600070205080204" pitchFamily="50" charset="-128"/>
              <a:ea typeface="ＭＳ Ｐゴシック" panose="020B0600070205080204" pitchFamily="50" charset="-128"/>
            </a:rPr>
            <a:t>5</a:t>
          </a:r>
          <a:r>
            <a:rPr lang="ja-JP" altLang="en-US" sz="1300">
              <a:effectLst/>
              <a:latin typeface="ＭＳ Ｐゴシック" panose="020B0600070205080204" pitchFamily="50" charset="-128"/>
              <a:ea typeface="ＭＳ Ｐゴシック" panose="020B0600070205080204" pitchFamily="50" charset="-128"/>
            </a:rPr>
            <a:t>年度は税収・地方交付税の増により微減した。類似団体平均（</a:t>
          </a:r>
          <a:r>
            <a:rPr lang="en-US" altLang="ja-JP" sz="1300">
              <a:effectLst/>
              <a:latin typeface="ＭＳ Ｐゴシック" panose="020B0600070205080204" pitchFamily="50" charset="-128"/>
              <a:ea typeface="ＭＳ Ｐゴシック" panose="020B0600070205080204" pitchFamily="50" charset="-128"/>
            </a:rPr>
            <a:t>93.6</a:t>
          </a:r>
          <a:r>
            <a:rPr lang="ja-JP" altLang="en-US" sz="1300">
              <a:effectLst/>
              <a:latin typeface="ＭＳ Ｐゴシック" panose="020B0600070205080204" pitchFamily="50" charset="-128"/>
              <a:ea typeface="ＭＳ Ｐゴシック" panose="020B0600070205080204" pitchFamily="50" charset="-128"/>
            </a:rPr>
            <a:t>％）を大きく上回る水準となっており、今後は既存の経常経費の更なる圧縮を図るとともに、事務事業の選択と集中によって限られた財源の有効かつ効率的な執行に努め、改善していく。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64</xdr:row>
      <xdr:rowOff>34544</xdr:rowOff>
    </xdr:to>
    <xdr:cxnSp macro="">
      <xdr:nvCxnSpPr>
        <xdr:cNvPr id="130" name="直線コネクタ 129"/>
        <xdr:cNvCxnSpPr/>
      </xdr:nvCxnSpPr>
      <xdr:spPr>
        <a:xfrm flipV="1">
          <a:off x="4114800" y="109976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64</xdr:row>
      <xdr:rowOff>34544</xdr:rowOff>
    </xdr:to>
    <xdr:cxnSp macro="">
      <xdr:nvCxnSpPr>
        <xdr:cNvPr id="133" name="直線コネクタ 132"/>
        <xdr:cNvCxnSpPr/>
      </xdr:nvCxnSpPr>
      <xdr:spPr>
        <a:xfrm>
          <a:off x="3225800" y="1082878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64</xdr:row>
      <xdr:rowOff>44196</xdr:rowOff>
    </xdr:to>
    <xdr:cxnSp macro="">
      <xdr:nvCxnSpPr>
        <xdr:cNvPr id="136" name="直線コネクタ 135"/>
        <xdr:cNvCxnSpPr/>
      </xdr:nvCxnSpPr>
      <xdr:spPr>
        <a:xfrm flipV="1">
          <a:off x="2336800" y="108287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64</xdr:row>
      <xdr:rowOff>44196</xdr:rowOff>
    </xdr:to>
    <xdr:cxnSp macro="">
      <xdr:nvCxnSpPr>
        <xdr:cNvPr id="139" name="直線コネクタ 138"/>
        <xdr:cNvCxnSpPr/>
      </xdr:nvCxnSpPr>
      <xdr:spPr>
        <a:xfrm>
          <a:off x="1447800" y="107998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9" name="楕円 148"/>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50" name="財政構造の弾力性該当値テキスト"/>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2" name="テキスト ボックス 151"/>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3" name="楕円 152"/>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4" name="テキスト ボックス 153"/>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5" name="楕円 154"/>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6" name="テキスト ボックス 155"/>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8" name="テキスト ボックス 157"/>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150,438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円増加した。引き続き宮城県平均（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185,275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円）を下回っているものの、類似団体平均（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136,333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円）は上回っている。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人件費及び物価の高騰の影響が大きな要因となっている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。引き続き、必要な質と量を維持しながら、継続的な見直しに取り組んでいく。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85196</xdr:rowOff>
    </xdr:from>
    <xdr:to>
      <xdr:col>23</xdr:col>
      <xdr:colOff>133350</xdr:colOff>
      <xdr:row>83</xdr:row>
      <xdr:rowOff>137578</xdr:rowOff>
    </xdr:to>
    <xdr:cxnSp macro="">
      <xdr:nvCxnSpPr>
        <xdr:cNvPr id="191" name="直線コネクタ 190"/>
        <xdr:cNvCxnSpPr/>
      </xdr:nvCxnSpPr>
      <xdr:spPr>
        <a:xfrm>
          <a:off x="4114800" y="14315546"/>
          <a:ext cx="8382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70563</xdr:rowOff>
    </xdr:from>
    <xdr:to>
      <xdr:col>19</xdr:col>
      <xdr:colOff>133350</xdr:colOff>
      <xdr:row>83</xdr:row>
      <xdr:rowOff>85196</xdr:rowOff>
    </xdr:to>
    <xdr:cxnSp macro="">
      <xdr:nvCxnSpPr>
        <xdr:cNvPr id="194" name="直線コネクタ 193"/>
        <xdr:cNvCxnSpPr/>
      </xdr:nvCxnSpPr>
      <xdr:spPr>
        <a:xfrm>
          <a:off x="3225800" y="14300913"/>
          <a:ext cx="8890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70563</xdr:rowOff>
    </xdr:from>
    <xdr:to>
      <xdr:col>15</xdr:col>
      <xdr:colOff>82550</xdr:colOff>
      <xdr:row>83</xdr:row>
      <xdr:rowOff>148427</xdr:rowOff>
    </xdr:to>
    <xdr:cxnSp macro="">
      <xdr:nvCxnSpPr>
        <xdr:cNvPr id="197" name="直線コネクタ 196"/>
        <xdr:cNvCxnSpPr/>
      </xdr:nvCxnSpPr>
      <xdr:spPr>
        <a:xfrm flipV="1">
          <a:off x="2336800" y="14300913"/>
          <a:ext cx="889000" cy="7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131218</xdr:rowOff>
    </xdr:from>
    <xdr:to>
      <xdr:col>11</xdr:col>
      <xdr:colOff>31750</xdr:colOff>
      <xdr:row>83</xdr:row>
      <xdr:rowOff>148427</xdr:rowOff>
    </xdr:to>
    <xdr:cxnSp macro="">
      <xdr:nvCxnSpPr>
        <xdr:cNvPr id="200" name="直線コネクタ 199"/>
        <xdr:cNvCxnSpPr/>
      </xdr:nvCxnSpPr>
      <xdr:spPr>
        <a:xfrm>
          <a:off x="1447800" y="14190118"/>
          <a:ext cx="889000" cy="1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86778</xdr:rowOff>
    </xdr:from>
    <xdr:to>
      <xdr:col>23</xdr:col>
      <xdr:colOff>184150</xdr:colOff>
      <xdr:row>84</xdr:row>
      <xdr:rowOff>16928</xdr:rowOff>
    </xdr:to>
    <xdr:sp macro="" textlink="">
      <xdr:nvSpPr>
        <xdr:cNvPr id="210" name="楕円 209"/>
        <xdr:cNvSpPr/>
      </xdr:nvSpPr>
      <xdr:spPr>
        <a:xfrm>
          <a:off x="4902200" y="143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58855</xdr:rowOff>
    </xdr:from>
    <xdr:ext cx="762000" cy="259045"/>
    <xdr:sp macro="" textlink="">
      <xdr:nvSpPr>
        <xdr:cNvPr id="211" name="人件費・物件費等の状況該当値テキスト"/>
        <xdr:cNvSpPr txBox="1"/>
      </xdr:nvSpPr>
      <xdr:spPr>
        <a:xfrm>
          <a:off x="5041900" y="142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34396</xdr:rowOff>
    </xdr:from>
    <xdr:to>
      <xdr:col>19</xdr:col>
      <xdr:colOff>184150</xdr:colOff>
      <xdr:row>83</xdr:row>
      <xdr:rowOff>135996</xdr:rowOff>
    </xdr:to>
    <xdr:sp macro="" textlink="">
      <xdr:nvSpPr>
        <xdr:cNvPr id="212" name="楕円 211"/>
        <xdr:cNvSpPr/>
      </xdr:nvSpPr>
      <xdr:spPr>
        <a:xfrm>
          <a:off x="4064000" y="1426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120773</xdr:rowOff>
    </xdr:from>
    <xdr:ext cx="736600" cy="259045"/>
    <xdr:sp macro="" textlink="">
      <xdr:nvSpPr>
        <xdr:cNvPr id="213" name="テキスト ボックス 212"/>
        <xdr:cNvSpPr txBox="1"/>
      </xdr:nvSpPr>
      <xdr:spPr>
        <a:xfrm>
          <a:off x="3733800" y="14351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19763</xdr:rowOff>
    </xdr:from>
    <xdr:to>
      <xdr:col>15</xdr:col>
      <xdr:colOff>133350</xdr:colOff>
      <xdr:row>83</xdr:row>
      <xdr:rowOff>121363</xdr:rowOff>
    </xdr:to>
    <xdr:sp macro="" textlink="">
      <xdr:nvSpPr>
        <xdr:cNvPr id="214" name="楕円 213"/>
        <xdr:cNvSpPr/>
      </xdr:nvSpPr>
      <xdr:spPr>
        <a:xfrm>
          <a:off x="3175000" y="142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106140</xdr:rowOff>
    </xdr:from>
    <xdr:ext cx="762000" cy="259045"/>
    <xdr:sp macro="" textlink="">
      <xdr:nvSpPr>
        <xdr:cNvPr id="215" name="テキスト ボックス 214"/>
        <xdr:cNvSpPr txBox="1"/>
      </xdr:nvSpPr>
      <xdr:spPr>
        <a:xfrm>
          <a:off x="2844800" y="1433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97627</xdr:rowOff>
    </xdr:from>
    <xdr:to>
      <xdr:col>11</xdr:col>
      <xdr:colOff>82550</xdr:colOff>
      <xdr:row>84</xdr:row>
      <xdr:rowOff>27777</xdr:rowOff>
    </xdr:to>
    <xdr:sp macro="" textlink="">
      <xdr:nvSpPr>
        <xdr:cNvPr id="216" name="楕円 215"/>
        <xdr:cNvSpPr/>
      </xdr:nvSpPr>
      <xdr:spPr>
        <a:xfrm>
          <a:off x="2286000" y="143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12554</xdr:rowOff>
    </xdr:from>
    <xdr:ext cx="762000" cy="259045"/>
    <xdr:sp macro="" textlink="">
      <xdr:nvSpPr>
        <xdr:cNvPr id="217" name="テキスト ボックス 216"/>
        <xdr:cNvSpPr txBox="1"/>
      </xdr:nvSpPr>
      <xdr:spPr>
        <a:xfrm>
          <a:off x="1955800" y="1441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80418</xdr:rowOff>
    </xdr:from>
    <xdr:to>
      <xdr:col>7</xdr:col>
      <xdr:colOff>31750</xdr:colOff>
      <xdr:row>83</xdr:row>
      <xdr:rowOff>10568</xdr:rowOff>
    </xdr:to>
    <xdr:sp macro="" textlink="">
      <xdr:nvSpPr>
        <xdr:cNvPr id="218" name="楕円 217"/>
        <xdr:cNvSpPr/>
      </xdr:nvSpPr>
      <xdr:spPr>
        <a:xfrm>
          <a:off x="1397000" y="141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166795</xdr:rowOff>
    </xdr:from>
    <xdr:ext cx="762000" cy="259045"/>
    <xdr:sp macro="" textlink="">
      <xdr:nvSpPr>
        <xdr:cNvPr id="219" name="テキスト ボックス 218"/>
        <xdr:cNvSpPr txBox="1"/>
      </xdr:nvSpPr>
      <xdr:spPr>
        <a:xfrm>
          <a:off x="1066800" y="1422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専門的な業務に対応するため、定年退職後の方を市任期付職員として採用しており、経験年数が多いにも関わらず、給料の低い職員が多く、全国市平均よりラスパイレス指数が低い状況となっている。</a:t>
          </a:r>
        </a:p>
        <a:p>
          <a:r>
            <a:rPr kumimoji="1" lang="ja-JP" altLang="en-US" sz="1300">
              <a:latin typeface="ＭＳ Ｐゴシック" panose="020B0600070205080204" pitchFamily="50" charset="-128"/>
              <a:ea typeface="ＭＳ Ｐゴシック" panose="020B0600070205080204" pitchFamily="50" charset="-128"/>
            </a:rPr>
            <a:t>　しかしながら、令和５年度に実施した昇格基準の見直しにより、ラスパイレス指数は全国市平均に近づいてきている。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22225</xdr:rowOff>
    </xdr:to>
    <xdr:cxnSp macro="">
      <xdr:nvCxnSpPr>
        <xdr:cNvPr id="253" name="直線コネクタ 252"/>
        <xdr:cNvCxnSpPr/>
      </xdr:nvCxnSpPr>
      <xdr:spPr>
        <a:xfrm>
          <a:off x="16179800" y="143234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93134</xdr:rowOff>
    </xdr:to>
    <xdr:cxnSp macro="">
      <xdr:nvCxnSpPr>
        <xdr:cNvPr id="256" name="直線コネクタ 255"/>
        <xdr:cNvCxnSpPr/>
      </xdr:nvCxnSpPr>
      <xdr:spPr>
        <a:xfrm>
          <a:off x="15290800" y="142028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143934</xdr:rowOff>
    </xdr:to>
    <xdr:cxnSp macro="">
      <xdr:nvCxnSpPr>
        <xdr:cNvPr id="259" name="直線コネクタ 258"/>
        <xdr:cNvCxnSpPr/>
      </xdr:nvCxnSpPr>
      <xdr:spPr>
        <a:xfrm>
          <a:off x="14401800" y="141425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82</xdr:row>
      <xdr:rowOff>83609</xdr:rowOff>
    </xdr:to>
    <xdr:cxnSp macro="">
      <xdr:nvCxnSpPr>
        <xdr:cNvPr id="262" name="直線コネクタ 261"/>
        <xdr:cNvCxnSpPr/>
      </xdr:nvCxnSpPr>
      <xdr:spPr>
        <a:xfrm>
          <a:off x="13512800" y="1396153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4" name="楕円 273"/>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5" name="テキスト ボックス 274"/>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6" name="楕円 275"/>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7" name="テキスト ボックス 276"/>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78" name="楕円 277"/>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79" name="テキスト ボックス 278"/>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0" name="楕円 279"/>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1" name="テキスト ボックス 280"/>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人減少しているが、職員については横ばいで推移している。</a:t>
          </a:r>
        </a:p>
        <a:p>
          <a:r>
            <a:rPr kumimoji="1" lang="ja-JP" altLang="en-US" sz="1300">
              <a:latin typeface="ＭＳ Ｐゴシック" panose="020B0600070205080204" pitchFamily="50" charset="-128"/>
              <a:ea typeface="ＭＳ Ｐゴシック" panose="020B0600070205080204" pitchFamily="50" charset="-128"/>
            </a:rPr>
            <a:t>・全国平均及び宮城県平均と比較すると下回っているが、類似団体との比較では上回っている。要因として、名取市は単独消防であり、消防職員分が増となっている。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年度を計画期間としている「定員管理計画」に基づき、退職補充を原則としているが、労務職においては退職不補充と整理をしている。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157586</xdr:rowOff>
    </xdr:from>
    <xdr:to>
      <xdr:col>81</xdr:col>
      <xdr:colOff>44450</xdr:colOff>
      <xdr:row>61</xdr:row>
      <xdr:rowOff>159596</xdr:rowOff>
    </xdr:to>
    <xdr:cxnSp macro="">
      <xdr:nvCxnSpPr>
        <xdr:cNvPr id="316" name="直線コネクタ 315"/>
        <xdr:cNvCxnSpPr/>
      </xdr:nvCxnSpPr>
      <xdr:spPr>
        <a:xfrm flipV="1">
          <a:off x="16179800" y="10616036"/>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61</xdr:row>
      <xdr:rowOff>169651</xdr:rowOff>
    </xdr:to>
    <xdr:cxnSp macro="">
      <xdr:nvCxnSpPr>
        <xdr:cNvPr id="319" name="直線コネクタ 318"/>
        <xdr:cNvCxnSpPr/>
      </xdr:nvCxnSpPr>
      <xdr:spPr>
        <a:xfrm flipV="1">
          <a:off x="15290800" y="106180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61</xdr:row>
      <xdr:rowOff>169651</xdr:rowOff>
    </xdr:to>
    <xdr:cxnSp macro="">
      <xdr:nvCxnSpPr>
        <xdr:cNvPr id="322" name="直線コネクタ 321"/>
        <xdr:cNvCxnSpPr/>
      </xdr:nvCxnSpPr>
      <xdr:spPr>
        <a:xfrm>
          <a:off x="14401800" y="106260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167640</xdr:rowOff>
    </xdr:to>
    <xdr:cxnSp macro="">
      <xdr:nvCxnSpPr>
        <xdr:cNvPr id="325" name="直線コネクタ 324"/>
        <xdr:cNvCxnSpPr/>
      </xdr:nvCxnSpPr>
      <xdr:spPr>
        <a:xfrm>
          <a:off x="13512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106786</xdr:rowOff>
    </xdr:from>
    <xdr:to>
      <xdr:col>81</xdr:col>
      <xdr:colOff>95250</xdr:colOff>
      <xdr:row>62</xdr:row>
      <xdr:rowOff>36936</xdr:rowOff>
    </xdr:to>
    <xdr:sp macro="" textlink="">
      <xdr:nvSpPr>
        <xdr:cNvPr id="335" name="楕円 334"/>
        <xdr:cNvSpPr/>
      </xdr:nvSpPr>
      <xdr:spPr>
        <a:xfrm>
          <a:off x="169672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78863</xdr:rowOff>
    </xdr:from>
    <xdr:ext cx="762000" cy="259045"/>
    <xdr:sp macro="" textlink="">
      <xdr:nvSpPr>
        <xdr:cNvPr id="336" name="定員管理の状況該当値テキスト"/>
        <xdr:cNvSpPr txBox="1"/>
      </xdr:nvSpPr>
      <xdr:spPr>
        <a:xfrm>
          <a:off x="17106900" y="1053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37" name="楕円 336"/>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23723</xdr:rowOff>
    </xdr:from>
    <xdr:ext cx="736600" cy="259045"/>
    <xdr:sp macro="" textlink="">
      <xdr:nvSpPr>
        <xdr:cNvPr id="338" name="テキスト ボックス 337"/>
        <xdr:cNvSpPr txBox="1"/>
      </xdr:nvSpPr>
      <xdr:spPr>
        <a:xfrm>
          <a:off x="15798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118851</xdr:rowOff>
    </xdr:from>
    <xdr:to>
      <xdr:col>73</xdr:col>
      <xdr:colOff>44450</xdr:colOff>
      <xdr:row>62</xdr:row>
      <xdr:rowOff>49001</xdr:rowOff>
    </xdr:to>
    <xdr:sp macro="" textlink="">
      <xdr:nvSpPr>
        <xdr:cNvPr id="339" name="楕円 338"/>
        <xdr:cNvSpPr/>
      </xdr:nvSpPr>
      <xdr:spPr>
        <a:xfrm>
          <a:off x="15240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33778</xdr:rowOff>
    </xdr:from>
    <xdr:ext cx="762000" cy="259045"/>
    <xdr:sp macro="" textlink="">
      <xdr:nvSpPr>
        <xdr:cNvPr id="340" name="テキスト ボックス 339"/>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1" name="楕円 340"/>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42" name="テキスト ボックス 341"/>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3" name="楕円 342"/>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44" name="テキスト ボックス 343"/>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ポイント減少した。これは、公営企業に要する経費の財源とする地方債の償還に充てた繰入金の減少等により、単年度の実質公債費比率が減少したことによるものであり、同比率（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ヵ年平均）は前年度に引き続き、類似団体平均（</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％）を下回る水準を維持している。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38523</xdr:rowOff>
    </xdr:to>
    <xdr:cxnSp macro="">
      <xdr:nvCxnSpPr>
        <xdr:cNvPr id="377" name="直線コネクタ 376"/>
        <xdr:cNvCxnSpPr/>
      </xdr:nvCxnSpPr>
      <xdr:spPr>
        <a:xfrm flipV="1">
          <a:off x="16179800" y="679196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70696</xdr:rowOff>
    </xdr:to>
    <xdr:cxnSp macro="">
      <xdr:nvCxnSpPr>
        <xdr:cNvPr id="380" name="直線コネクタ 379"/>
        <xdr:cNvCxnSpPr/>
      </xdr:nvCxnSpPr>
      <xdr:spPr>
        <a:xfrm flipV="1">
          <a:off x="15290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70696</xdr:rowOff>
    </xdr:to>
    <xdr:cxnSp macro="">
      <xdr:nvCxnSpPr>
        <xdr:cNvPr id="383" name="直線コネクタ 382"/>
        <xdr:cNvCxnSpPr/>
      </xdr:nvCxnSpPr>
      <xdr:spPr>
        <a:xfrm>
          <a:off x="14401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38523</xdr:rowOff>
    </xdr:to>
    <xdr:cxnSp macro="">
      <xdr:nvCxnSpPr>
        <xdr:cNvPr id="386" name="直線コネクタ 385"/>
        <xdr:cNvCxnSpPr/>
      </xdr:nvCxnSpPr>
      <xdr:spPr>
        <a:xfrm>
          <a:off x="13512800" y="68241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6" name="楕円 395"/>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7"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398" name="楕円 397"/>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99" name="テキスト ボックス 398"/>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0" name="楕円 399"/>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1" name="テキスト ボックス 400"/>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2" name="楕円 401"/>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3" name="テキスト ボックス 402"/>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4" name="楕円 403"/>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5" name="テキスト ボックス 404"/>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将来負担率算定における分子（将来負担額から充当可能財源を控除した額）が負数となることから、令和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年度も前年度と同様、将来負担比率は算定されていない。しかしながら、将来負担額から控除できる充当可能財源等のうち、充当可能基金に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は震災復興事業に係る震災復興特別交付税等が</a:t>
          </a:r>
          <a:r>
            <a:rPr kumimoji="1" lang="ja-JP" altLang="en-US" sz="1300">
              <a:latin typeface="ＭＳ Ｐゴシック" panose="020B0600070205080204" pitchFamily="50" charset="-128"/>
              <a:ea typeface="ＭＳ Ｐゴシック" panose="020B0600070205080204" pitchFamily="50" charset="-128"/>
            </a:rPr>
            <a:t>含まれていることから、今後も世代間の負担の公平化と公債費負担比率の中長期的な平準化を念頭に置いた財政運営に取り組んでいく。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79,720
79,164
98.18
37,159,334
35,550,375
1,113,714
17,450,976
29,074,528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歳入面</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で経常的な人件費支出へ充当した一般財源等額が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千万円増加したが、経常一般財源総額の前年度増加率より下回ったため、比率が減少した。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128633</xdr:rowOff>
    </xdr:from>
    <xdr:to>
      <xdr:col>24</xdr:col>
      <xdr:colOff>25400</xdr:colOff>
      <xdr:row>37</xdr:row>
      <xdr:rowOff>148227</xdr:rowOff>
    </xdr:to>
    <xdr:cxnSp macro="">
      <xdr:nvCxnSpPr>
        <xdr:cNvPr id="68" name="直線コネクタ 67"/>
        <xdr:cNvCxnSpPr/>
      </xdr:nvCxnSpPr>
      <xdr:spPr>
        <a:xfrm flipV="1">
          <a:off x="3987800" y="64722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135164</xdr:rowOff>
    </xdr:from>
    <xdr:to>
      <xdr:col>19</xdr:col>
      <xdr:colOff>187325</xdr:colOff>
      <xdr:row>37</xdr:row>
      <xdr:rowOff>148227</xdr:rowOff>
    </xdr:to>
    <xdr:cxnSp macro="">
      <xdr:nvCxnSpPr>
        <xdr:cNvPr id="71" name="直線コネクタ 70"/>
        <xdr:cNvCxnSpPr/>
      </xdr:nvCxnSpPr>
      <xdr:spPr>
        <a:xfrm>
          <a:off x="3098800" y="64788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128633</xdr:rowOff>
    </xdr:from>
    <xdr:to>
      <xdr:col>15</xdr:col>
      <xdr:colOff>98425</xdr:colOff>
      <xdr:row>37</xdr:row>
      <xdr:rowOff>135164</xdr:rowOff>
    </xdr:to>
    <xdr:cxnSp macro="">
      <xdr:nvCxnSpPr>
        <xdr:cNvPr id="74" name="直線コネクタ 73"/>
        <xdr:cNvCxnSpPr/>
      </xdr:nvCxnSpPr>
      <xdr:spPr>
        <a:xfrm>
          <a:off x="2209800" y="64722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162923</xdr:rowOff>
    </xdr:from>
    <xdr:to>
      <xdr:col>11</xdr:col>
      <xdr:colOff>9525</xdr:colOff>
      <xdr:row>37</xdr:row>
      <xdr:rowOff>128633</xdr:rowOff>
    </xdr:to>
    <xdr:cxnSp macro="">
      <xdr:nvCxnSpPr>
        <xdr:cNvPr id="77" name="直線コネクタ 76"/>
        <xdr:cNvCxnSpPr/>
      </xdr:nvCxnSpPr>
      <xdr:spPr>
        <a:xfrm>
          <a:off x="1320800" y="633512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xdr:cNvSpPr/>
      </xdr:nvSpPr>
      <xdr:spPr>
        <a:xfrm>
          <a:off x="4775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xdr:cNvSpPr txBox="1"/>
      </xdr:nvSpPr>
      <xdr:spPr>
        <a:xfrm>
          <a:off x="4914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97427</xdr:rowOff>
    </xdr:from>
    <xdr:to>
      <xdr:col>20</xdr:col>
      <xdr:colOff>38100</xdr:colOff>
      <xdr:row>38</xdr:row>
      <xdr:rowOff>27577</xdr:rowOff>
    </xdr:to>
    <xdr:sp macro="" textlink="">
      <xdr:nvSpPr>
        <xdr:cNvPr id="89" name="楕円 88"/>
        <xdr:cNvSpPr/>
      </xdr:nvSpPr>
      <xdr:spPr>
        <a:xfrm>
          <a:off x="3937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12354</xdr:rowOff>
    </xdr:from>
    <xdr:ext cx="736600" cy="259045"/>
    <xdr:sp macro="" textlink="">
      <xdr:nvSpPr>
        <xdr:cNvPr id="90" name="テキスト ボックス 89"/>
        <xdr:cNvSpPr txBox="1"/>
      </xdr:nvSpPr>
      <xdr:spPr>
        <a:xfrm>
          <a:off x="3606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77833</xdr:rowOff>
    </xdr:from>
    <xdr:to>
      <xdr:col>11</xdr:col>
      <xdr:colOff>60325</xdr:colOff>
      <xdr:row>38</xdr:row>
      <xdr:rowOff>7982</xdr:rowOff>
    </xdr:to>
    <xdr:sp macro="" textlink="">
      <xdr:nvSpPr>
        <xdr:cNvPr id="93" name="楕円 92"/>
        <xdr:cNvSpPr/>
      </xdr:nvSpPr>
      <xdr:spPr>
        <a:xfrm>
          <a:off x="2159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164210</xdr:rowOff>
    </xdr:from>
    <xdr:ext cx="762000" cy="259045"/>
    <xdr:sp macro="" textlink="">
      <xdr:nvSpPr>
        <xdr:cNvPr id="94" name="テキスト ボックス 93"/>
        <xdr:cNvSpPr txBox="1"/>
      </xdr:nvSpPr>
      <xdr:spPr>
        <a:xfrm>
          <a:off x="1828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112123</xdr:rowOff>
    </xdr:from>
    <xdr:to>
      <xdr:col>6</xdr:col>
      <xdr:colOff>171450</xdr:colOff>
      <xdr:row>37</xdr:row>
      <xdr:rowOff>42273</xdr:rowOff>
    </xdr:to>
    <xdr:sp macro="" textlink="">
      <xdr:nvSpPr>
        <xdr:cNvPr id="95" name="楕円 94"/>
        <xdr:cNvSpPr/>
      </xdr:nvSpPr>
      <xdr:spPr>
        <a:xfrm>
          <a:off x="1270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27050</xdr:rowOff>
    </xdr:from>
    <xdr:ext cx="762000" cy="259045"/>
    <xdr:sp macro="" textlink="">
      <xdr:nvSpPr>
        <xdr:cNvPr id="96" name="テキスト ボックス 95"/>
        <xdr:cNvSpPr txBox="1"/>
      </xdr:nvSpPr>
      <xdr:spPr>
        <a:xfrm>
          <a:off x="939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物価高騰を主な要因として、物件費に充当した経常一般財源額が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百万円増加し、経常一般財源総額の前年度増加率以上に増加したため、比率が上昇した。</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19</xdr:row>
      <xdr:rowOff>19558</xdr:rowOff>
    </xdr:to>
    <xdr:cxnSp macro="">
      <xdr:nvCxnSpPr>
        <xdr:cNvPr id="127" name="直線コネクタ 126"/>
        <xdr:cNvCxnSpPr/>
      </xdr:nvCxnSpPr>
      <xdr:spPr>
        <a:xfrm>
          <a:off x="15671800" y="315823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xdr:rowOff>
    </xdr:from>
    <xdr:to>
      <xdr:col>78</xdr:col>
      <xdr:colOff>69850</xdr:colOff>
      <xdr:row>18</xdr:row>
      <xdr:rowOff>72136</xdr:rowOff>
    </xdr:to>
    <xdr:cxnSp macro="">
      <xdr:nvCxnSpPr>
        <xdr:cNvPr id="130" name="直線コネクタ 129"/>
        <xdr:cNvCxnSpPr/>
      </xdr:nvCxnSpPr>
      <xdr:spPr>
        <a:xfrm>
          <a:off x="14782800" y="3094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18</xdr:row>
      <xdr:rowOff>81280</xdr:rowOff>
    </xdr:to>
    <xdr:cxnSp macro="">
      <xdr:nvCxnSpPr>
        <xdr:cNvPr id="133" name="直線コネクタ 132"/>
        <xdr:cNvCxnSpPr/>
      </xdr:nvCxnSpPr>
      <xdr:spPr>
        <a:xfrm flipV="1">
          <a:off x="13893800" y="3094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18</xdr:row>
      <xdr:rowOff>81280</xdr:rowOff>
    </xdr:to>
    <xdr:cxnSp macro="">
      <xdr:nvCxnSpPr>
        <xdr:cNvPr id="136" name="直線コネクタ 135"/>
        <xdr:cNvCxnSpPr/>
      </xdr:nvCxnSpPr>
      <xdr:spPr>
        <a:xfrm>
          <a:off x="13004800" y="30119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6" name="楕円 145"/>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7" name="物件費該当値テキスト"/>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8" name="楕円 147"/>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9" name="テキスト ボックス 148"/>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128778</xdr:rowOff>
    </xdr:from>
    <xdr:to>
      <xdr:col>74</xdr:col>
      <xdr:colOff>31750</xdr:colOff>
      <xdr:row>18</xdr:row>
      <xdr:rowOff>58928</xdr:rowOff>
    </xdr:to>
    <xdr:sp macro="" textlink="">
      <xdr:nvSpPr>
        <xdr:cNvPr id="150" name="楕円 149"/>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43705</xdr:rowOff>
    </xdr:from>
    <xdr:ext cx="762000" cy="259045"/>
    <xdr:sp macro="" textlink="">
      <xdr:nvSpPr>
        <xdr:cNvPr id="151" name="テキスト ボックス 150"/>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2" name="楕円 151"/>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3" name="テキスト ボックス 152"/>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4" name="楕円 153"/>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5" name="テキスト ボックス 154"/>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ポイント上昇した。類似団体平均・全国平均（</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歳入面で経常一般財源総額が増加したが、引き続き子ども医療費の補助対象外となる経常扶助費が増となったことにより、扶助費に充当した一般財源等額が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百万円増加したことで、比率が上昇した。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57</xdr:row>
      <xdr:rowOff>1270</xdr:rowOff>
    </xdr:to>
    <xdr:cxnSp macro="">
      <xdr:nvCxnSpPr>
        <xdr:cNvPr id="188" name="直線コネクタ 187"/>
        <xdr:cNvCxnSpPr/>
      </xdr:nvCxnSpPr>
      <xdr:spPr>
        <a:xfrm>
          <a:off x="3987800" y="9712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111760</xdr:rowOff>
    </xdr:from>
    <xdr:to>
      <xdr:col>19</xdr:col>
      <xdr:colOff>187325</xdr:colOff>
      <xdr:row>56</xdr:row>
      <xdr:rowOff>149860</xdr:rowOff>
    </xdr:to>
    <xdr:cxnSp macro="">
      <xdr:nvCxnSpPr>
        <xdr:cNvPr id="191" name="直線コネクタ 190"/>
        <xdr:cNvCxnSpPr/>
      </xdr:nvCxnSpPr>
      <xdr:spPr>
        <a:xfrm flipV="1">
          <a:off x="3098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56</xdr:row>
      <xdr:rowOff>157480</xdr:rowOff>
    </xdr:to>
    <xdr:cxnSp macro="">
      <xdr:nvCxnSpPr>
        <xdr:cNvPr id="194" name="直線コネクタ 193"/>
        <xdr:cNvCxnSpPr/>
      </xdr:nvCxnSpPr>
      <xdr:spPr>
        <a:xfrm flipV="1">
          <a:off x="2209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56</xdr:row>
      <xdr:rowOff>157480</xdr:rowOff>
    </xdr:to>
    <xdr:cxnSp macro="">
      <xdr:nvCxnSpPr>
        <xdr:cNvPr id="197" name="直線コネクタ 196"/>
        <xdr:cNvCxnSpPr/>
      </xdr:nvCxnSpPr>
      <xdr:spPr>
        <a:xfrm>
          <a:off x="1320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7" name="楕円 206"/>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208" name="扶助費該当値テキスト"/>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9" name="楕円 208"/>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147337</xdr:rowOff>
    </xdr:from>
    <xdr:ext cx="736600" cy="259045"/>
    <xdr:sp macro="" textlink="">
      <xdr:nvSpPr>
        <xdr:cNvPr id="210" name="テキスト ボックス 209"/>
        <xdr:cNvSpPr txBox="1"/>
      </xdr:nvSpPr>
      <xdr:spPr>
        <a:xfrm>
          <a:off x="3606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11" name="楕円 210"/>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212" name="テキスト ボックス 211"/>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13" name="楕円 212"/>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21607</xdr:rowOff>
    </xdr:from>
    <xdr:ext cx="762000" cy="259045"/>
    <xdr:sp macro="" textlink="">
      <xdr:nvSpPr>
        <xdr:cNvPr id="214" name="テキスト ボックス 213"/>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5" name="楕円 214"/>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216" name="テキスト ボックス 215"/>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年度のその他に係る経常収支比率は</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その他に計上される主な経費は繰出金及び維持補修費である。介護保険特別会計繰出金等による繰出金の増、市道緊急補修委託料等による維持補修費の増により、経常的な支出が増加し、経常一般財源総額の前年度増加率以上に増加したため、比率が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78015</xdr:rowOff>
    </xdr:to>
    <xdr:cxnSp macro="">
      <xdr:nvCxnSpPr>
        <xdr:cNvPr id="251" name="直線コネクタ 250"/>
        <xdr:cNvCxnSpPr/>
      </xdr:nvCxnSpPr>
      <xdr:spPr>
        <a:xfrm>
          <a:off x="15671800" y="9657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56243</xdr:rowOff>
    </xdr:to>
    <xdr:cxnSp macro="">
      <xdr:nvCxnSpPr>
        <xdr:cNvPr id="254" name="直線コネクタ 253"/>
        <xdr:cNvCxnSpPr/>
      </xdr:nvCxnSpPr>
      <xdr:spPr>
        <a:xfrm>
          <a:off x="14782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67128</xdr:rowOff>
    </xdr:to>
    <xdr:cxnSp macro="">
      <xdr:nvCxnSpPr>
        <xdr:cNvPr id="257" name="直線コネクタ 256"/>
        <xdr:cNvCxnSpPr/>
      </xdr:nvCxnSpPr>
      <xdr:spPr>
        <a:xfrm flipV="1">
          <a:off x="13893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67128</xdr:rowOff>
    </xdr:to>
    <xdr:cxnSp macro="">
      <xdr:nvCxnSpPr>
        <xdr:cNvPr id="260" name="直線コネクタ 259"/>
        <xdr:cNvCxnSpPr/>
      </xdr:nvCxnSpPr>
      <xdr:spPr>
        <a:xfrm>
          <a:off x="13004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6" name="楕円 275"/>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7" name="テキスト ボックス 276"/>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8" name="楕円 277"/>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9" name="テキスト ボックス 278"/>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年度の補助費等に係る経常収支比率は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ポイント上昇した。また、類似団体平均（</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亘理名取共立衛生処理組合ごみ処理負担金の増などにより、補助費等支出に充当した一般財源等額が</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百万円増加し、経常一般財源総額の前年度増加率以上に増加したため、比率が上昇した。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69850</xdr:rowOff>
    </xdr:to>
    <xdr:cxnSp macro="">
      <xdr:nvCxnSpPr>
        <xdr:cNvPr id="311" name="直線コネクタ 310"/>
        <xdr:cNvCxnSpPr/>
      </xdr:nvCxnSpPr>
      <xdr:spPr>
        <a:xfrm>
          <a:off x="15671800" y="639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54610</xdr:rowOff>
    </xdr:to>
    <xdr:cxnSp macro="">
      <xdr:nvCxnSpPr>
        <xdr:cNvPr id="314" name="直線コネクタ 313"/>
        <xdr:cNvCxnSpPr/>
      </xdr:nvCxnSpPr>
      <xdr:spPr>
        <a:xfrm>
          <a:off x="14782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123190</xdr:rowOff>
    </xdr:to>
    <xdr:cxnSp macro="">
      <xdr:nvCxnSpPr>
        <xdr:cNvPr id="317" name="直線コネクタ 316"/>
        <xdr:cNvCxnSpPr/>
      </xdr:nvCxnSpPr>
      <xdr:spPr>
        <a:xfrm flipV="1">
          <a:off x="13893800" y="6390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123190</xdr:rowOff>
    </xdr:to>
    <xdr:cxnSp macro="">
      <xdr:nvCxnSpPr>
        <xdr:cNvPr id="320" name="直線コネクタ 319"/>
        <xdr:cNvCxnSpPr/>
      </xdr:nvCxnSpPr>
      <xdr:spPr>
        <a:xfrm>
          <a:off x="13004800" y="643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0" name="楕円 329"/>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31" name="補助費等該当値テキスト"/>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32" name="楕円 331"/>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115587</xdr:rowOff>
    </xdr:from>
    <xdr:ext cx="736600" cy="259045"/>
    <xdr:sp macro="" textlink="">
      <xdr:nvSpPr>
        <xdr:cNvPr id="333" name="テキスト ボックス 332"/>
        <xdr:cNvSpPr txBox="1"/>
      </xdr:nvSpPr>
      <xdr:spPr>
        <a:xfrm>
          <a:off x="15290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4" name="楕円 333"/>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35" name="テキスト ボックス 334"/>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72390</xdr:rowOff>
    </xdr:from>
    <xdr:to>
      <xdr:col>69</xdr:col>
      <xdr:colOff>142875</xdr:colOff>
      <xdr:row>38</xdr:row>
      <xdr:rowOff>2540</xdr:rowOff>
    </xdr:to>
    <xdr:sp macro="" textlink="">
      <xdr:nvSpPr>
        <xdr:cNvPr id="336" name="楕円 335"/>
        <xdr:cNvSpPr/>
      </xdr:nvSpPr>
      <xdr:spPr>
        <a:xfrm>
          <a:off x="13843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12717</xdr:rowOff>
    </xdr:from>
    <xdr:ext cx="762000" cy="259045"/>
    <xdr:sp macro="" textlink="">
      <xdr:nvSpPr>
        <xdr:cNvPr id="337" name="テキスト ボックス 336"/>
        <xdr:cNvSpPr txBox="1"/>
      </xdr:nvSpPr>
      <xdr:spPr>
        <a:xfrm>
          <a:off x="13512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8" name="楕円 337"/>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39" name="テキスト ボックス 338"/>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％）と同じであり、全国平均（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公共用地先行取得事業の元金償還終了などにより、公債費に充当した経常一般財源額が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百万円の減少となり、歳入面で経常一般財源総額が増加したことにより比率が減少した。</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78</xdr:row>
      <xdr:rowOff>5080</xdr:rowOff>
    </xdr:to>
    <xdr:cxnSp macro="">
      <xdr:nvCxnSpPr>
        <xdr:cNvPr id="372" name="直線コネクタ 371"/>
        <xdr:cNvCxnSpPr/>
      </xdr:nvCxnSpPr>
      <xdr:spPr>
        <a:xfrm flipV="1">
          <a:off x="3987800" y="13195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78</xdr:row>
      <xdr:rowOff>5080</xdr:rowOff>
    </xdr:to>
    <xdr:cxnSp macro="">
      <xdr:nvCxnSpPr>
        <xdr:cNvPr id="375" name="直線コネクタ 374"/>
        <xdr:cNvCxnSpPr/>
      </xdr:nvCxnSpPr>
      <xdr:spPr>
        <a:xfrm>
          <a:off x="3098800" y="13157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85089</xdr:rowOff>
    </xdr:to>
    <xdr:cxnSp macro="">
      <xdr:nvCxnSpPr>
        <xdr:cNvPr id="378" name="直線コネクタ 377"/>
        <xdr:cNvCxnSpPr/>
      </xdr:nvCxnSpPr>
      <xdr:spPr>
        <a:xfrm flipV="1">
          <a:off x="2209800" y="131572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107950</xdr:rowOff>
    </xdr:to>
    <xdr:cxnSp macro="">
      <xdr:nvCxnSpPr>
        <xdr:cNvPr id="381" name="直線コネクタ 380"/>
        <xdr:cNvCxnSpPr/>
      </xdr:nvCxnSpPr>
      <xdr:spPr>
        <a:xfrm flipV="1">
          <a:off x="1320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1" name="楕円 390"/>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2"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3" name="楕円 392"/>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4" name="テキスト ボックス 393"/>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5" name="楕円 394"/>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6" name="テキスト ボックス 395"/>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7" name="楕円 396"/>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8" name="テキスト ボックス 397"/>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9" name="楕円 398"/>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400" name="テキスト ボックス 399"/>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子ども医療費の増や物価高騰による物件費の増などにより、経常的な支出に充当した一般財源等額が増加し、経常一般財源総額の前年度増加率以上に増加したため、令和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85.2</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ポイント上昇した。類似団体（</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％）に対しては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79</xdr:row>
      <xdr:rowOff>24130</xdr:rowOff>
    </xdr:to>
    <xdr:cxnSp macro="">
      <xdr:nvCxnSpPr>
        <xdr:cNvPr id="429" name="直線コネクタ 428"/>
        <xdr:cNvCxnSpPr/>
      </xdr:nvCxnSpPr>
      <xdr:spPr>
        <a:xfrm>
          <a:off x="15671800" y="1344295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69850</xdr:rowOff>
    </xdr:to>
    <xdr:cxnSp macro="">
      <xdr:nvCxnSpPr>
        <xdr:cNvPr id="432" name="直線コネクタ 431"/>
        <xdr:cNvCxnSpPr/>
      </xdr:nvCxnSpPr>
      <xdr:spPr>
        <a:xfrm>
          <a:off x="14782800" y="13397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149861</xdr:rowOff>
    </xdr:to>
    <xdr:cxnSp macro="">
      <xdr:nvCxnSpPr>
        <xdr:cNvPr id="435" name="直線コネクタ 434"/>
        <xdr:cNvCxnSpPr/>
      </xdr:nvCxnSpPr>
      <xdr:spPr>
        <a:xfrm flipV="1">
          <a:off x="13893800" y="133972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149861</xdr:rowOff>
    </xdr:to>
    <xdr:cxnSp macro="">
      <xdr:nvCxnSpPr>
        <xdr:cNvPr id="438" name="直線コネクタ 437"/>
        <xdr:cNvCxnSpPr/>
      </xdr:nvCxnSpPr>
      <xdr:spPr>
        <a:xfrm>
          <a:off x="13004800" y="132486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8" name="楕円 447"/>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9"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0" name="楕円 449"/>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1" name="テキスト ボックス 450"/>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52" name="楕円 451"/>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53" name="テキスト ボックス 452"/>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4" name="楕円 453"/>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5" name="テキスト ボックス 454"/>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6" name="楕円 455"/>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7" name="テキスト ボックス 456"/>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75120</xdr:rowOff>
    </xdr:from>
    <xdr:to>
      <xdr:col>29</xdr:col>
      <xdr:colOff>127000</xdr:colOff>
      <xdr:row>17</xdr:row>
      <xdr:rowOff>101841</xdr:rowOff>
    </xdr:to>
    <xdr:cxnSp macro="">
      <xdr:nvCxnSpPr>
        <xdr:cNvPr id="50" name="直線コネクタ 49"/>
        <xdr:cNvCxnSpPr/>
      </xdr:nvCxnSpPr>
      <xdr:spPr bwMode="auto">
        <a:xfrm flipV="1">
          <a:off x="5003800" y="3037395"/>
          <a:ext cx="647700" cy="26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99543</xdr:rowOff>
    </xdr:from>
    <xdr:to>
      <xdr:col>26</xdr:col>
      <xdr:colOff>50800</xdr:colOff>
      <xdr:row>17</xdr:row>
      <xdr:rowOff>101841</xdr:rowOff>
    </xdr:to>
    <xdr:cxnSp macro="">
      <xdr:nvCxnSpPr>
        <xdr:cNvPr id="53" name="直線コネクタ 52"/>
        <xdr:cNvCxnSpPr/>
      </xdr:nvCxnSpPr>
      <xdr:spPr bwMode="auto">
        <a:xfrm>
          <a:off x="4305300" y="3061818"/>
          <a:ext cx="698500" cy="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99543</xdr:rowOff>
    </xdr:from>
    <xdr:to>
      <xdr:col>22</xdr:col>
      <xdr:colOff>114300</xdr:colOff>
      <xdr:row>17</xdr:row>
      <xdr:rowOff>118631</xdr:rowOff>
    </xdr:to>
    <xdr:cxnSp macro="">
      <xdr:nvCxnSpPr>
        <xdr:cNvPr id="56" name="直線コネクタ 55"/>
        <xdr:cNvCxnSpPr/>
      </xdr:nvCxnSpPr>
      <xdr:spPr bwMode="auto">
        <a:xfrm flipV="1">
          <a:off x="3606800" y="3061818"/>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113716</xdr:rowOff>
    </xdr:from>
    <xdr:to>
      <xdr:col>18</xdr:col>
      <xdr:colOff>177800</xdr:colOff>
      <xdr:row>17</xdr:row>
      <xdr:rowOff>118631</xdr:rowOff>
    </xdr:to>
    <xdr:cxnSp macro="">
      <xdr:nvCxnSpPr>
        <xdr:cNvPr id="59" name="直線コネクタ 58"/>
        <xdr:cNvCxnSpPr/>
      </xdr:nvCxnSpPr>
      <xdr:spPr bwMode="auto">
        <a:xfrm>
          <a:off x="2908300" y="3075991"/>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24320</xdr:rowOff>
    </xdr:from>
    <xdr:to>
      <xdr:col>29</xdr:col>
      <xdr:colOff>177800</xdr:colOff>
      <xdr:row>17</xdr:row>
      <xdr:rowOff>125920</xdr:rowOff>
    </xdr:to>
    <xdr:sp macro="" textlink="">
      <xdr:nvSpPr>
        <xdr:cNvPr id="69" name="楕円 68"/>
        <xdr:cNvSpPr/>
      </xdr:nvSpPr>
      <xdr:spPr bwMode="auto">
        <a:xfrm>
          <a:off x="5600700" y="298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167847</xdr:rowOff>
    </xdr:from>
    <xdr:ext cx="762000" cy="259045"/>
    <xdr:sp macro="" textlink="">
      <xdr:nvSpPr>
        <xdr:cNvPr id="70" name="人口1人当たり決算額の推移該当値テキスト130"/>
        <xdr:cNvSpPr txBox="1"/>
      </xdr:nvSpPr>
      <xdr:spPr>
        <a:xfrm>
          <a:off x="5740400" y="295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51041</xdr:rowOff>
    </xdr:from>
    <xdr:to>
      <xdr:col>26</xdr:col>
      <xdr:colOff>101600</xdr:colOff>
      <xdr:row>17</xdr:row>
      <xdr:rowOff>152641</xdr:rowOff>
    </xdr:to>
    <xdr:sp macro="" textlink="">
      <xdr:nvSpPr>
        <xdr:cNvPr id="71" name="楕円 70"/>
        <xdr:cNvSpPr/>
      </xdr:nvSpPr>
      <xdr:spPr bwMode="auto">
        <a:xfrm>
          <a:off x="4953000" y="301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137418</xdr:rowOff>
    </xdr:from>
    <xdr:ext cx="736600" cy="259045"/>
    <xdr:sp macro="" textlink="">
      <xdr:nvSpPr>
        <xdr:cNvPr id="72" name="テキスト ボックス 71"/>
        <xdr:cNvSpPr txBox="1"/>
      </xdr:nvSpPr>
      <xdr:spPr>
        <a:xfrm>
          <a:off x="4622800" y="3099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48743</xdr:rowOff>
    </xdr:from>
    <xdr:to>
      <xdr:col>22</xdr:col>
      <xdr:colOff>165100</xdr:colOff>
      <xdr:row>17</xdr:row>
      <xdr:rowOff>150343</xdr:rowOff>
    </xdr:to>
    <xdr:sp macro="" textlink="">
      <xdr:nvSpPr>
        <xdr:cNvPr id="73" name="楕円 72"/>
        <xdr:cNvSpPr/>
      </xdr:nvSpPr>
      <xdr:spPr bwMode="auto">
        <a:xfrm>
          <a:off x="4254500" y="301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135120</xdr:rowOff>
    </xdr:from>
    <xdr:ext cx="762000" cy="259045"/>
    <xdr:sp macro="" textlink="">
      <xdr:nvSpPr>
        <xdr:cNvPr id="74" name="テキスト ボックス 73"/>
        <xdr:cNvSpPr txBox="1"/>
      </xdr:nvSpPr>
      <xdr:spPr>
        <a:xfrm>
          <a:off x="3924300" y="309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67831</xdr:rowOff>
    </xdr:from>
    <xdr:to>
      <xdr:col>19</xdr:col>
      <xdr:colOff>38100</xdr:colOff>
      <xdr:row>17</xdr:row>
      <xdr:rowOff>169431</xdr:rowOff>
    </xdr:to>
    <xdr:sp macro="" textlink="">
      <xdr:nvSpPr>
        <xdr:cNvPr id="75" name="楕円 74"/>
        <xdr:cNvSpPr/>
      </xdr:nvSpPr>
      <xdr:spPr bwMode="auto">
        <a:xfrm>
          <a:off x="3556000" y="303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154208</xdr:rowOff>
    </xdr:from>
    <xdr:ext cx="762000" cy="259045"/>
    <xdr:sp macro="" textlink="">
      <xdr:nvSpPr>
        <xdr:cNvPr id="76" name="テキスト ボックス 75"/>
        <xdr:cNvSpPr txBox="1"/>
      </xdr:nvSpPr>
      <xdr:spPr>
        <a:xfrm>
          <a:off x="3225800" y="311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62916</xdr:rowOff>
    </xdr:from>
    <xdr:to>
      <xdr:col>15</xdr:col>
      <xdr:colOff>101600</xdr:colOff>
      <xdr:row>17</xdr:row>
      <xdr:rowOff>164516</xdr:rowOff>
    </xdr:to>
    <xdr:sp macro="" textlink="">
      <xdr:nvSpPr>
        <xdr:cNvPr id="77" name="楕円 76"/>
        <xdr:cNvSpPr/>
      </xdr:nvSpPr>
      <xdr:spPr bwMode="auto">
        <a:xfrm>
          <a:off x="2857500" y="302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149293</xdr:rowOff>
    </xdr:from>
    <xdr:ext cx="762000" cy="259045"/>
    <xdr:sp macro="" textlink="">
      <xdr:nvSpPr>
        <xdr:cNvPr id="78" name="テキスト ボックス 77"/>
        <xdr:cNvSpPr txBox="1"/>
      </xdr:nvSpPr>
      <xdr:spPr>
        <a:xfrm>
          <a:off x="2527300" y="31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21517</xdr:rowOff>
    </xdr:from>
    <xdr:to>
      <xdr:col>29</xdr:col>
      <xdr:colOff>127000</xdr:colOff>
      <xdr:row>37</xdr:row>
      <xdr:rowOff>69654</xdr:rowOff>
    </xdr:to>
    <xdr:cxnSp macro="">
      <xdr:nvCxnSpPr>
        <xdr:cNvPr id="113" name="直線コネクタ 112"/>
        <xdr:cNvCxnSpPr/>
      </xdr:nvCxnSpPr>
      <xdr:spPr bwMode="auto">
        <a:xfrm>
          <a:off x="5003800" y="7146217"/>
          <a:ext cx="6477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75598</xdr:rowOff>
    </xdr:from>
    <xdr:to>
      <xdr:col>26</xdr:col>
      <xdr:colOff>50800</xdr:colOff>
      <xdr:row>37</xdr:row>
      <xdr:rowOff>21517</xdr:rowOff>
    </xdr:to>
    <xdr:cxnSp macro="">
      <xdr:nvCxnSpPr>
        <xdr:cNvPr id="116" name="直線コネクタ 115"/>
        <xdr:cNvCxnSpPr/>
      </xdr:nvCxnSpPr>
      <xdr:spPr bwMode="auto">
        <a:xfrm>
          <a:off x="4305300" y="7028848"/>
          <a:ext cx="698500" cy="117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16390</xdr:rowOff>
    </xdr:from>
    <xdr:to>
      <xdr:col>22</xdr:col>
      <xdr:colOff>114300</xdr:colOff>
      <xdr:row>36</xdr:row>
      <xdr:rowOff>75598</xdr:rowOff>
    </xdr:to>
    <xdr:cxnSp macro="">
      <xdr:nvCxnSpPr>
        <xdr:cNvPr id="119" name="直線コネクタ 118"/>
        <xdr:cNvCxnSpPr/>
      </xdr:nvCxnSpPr>
      <xdr:spPr bwMode="auto">
        <a:xfrm>
          <a:off x="3606800" y="6969640"/>
          <a:ext cx="6985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16390</xdr:rowOff>
    </xdr:from>
    <xdr:to>
      <xdr:col>18</xdr:col>
      <xdr:colOff>177800</xdr:colOff>
      <xdr:row>36</xdr:row>
      <xdr:rowOff>138561</xdr:rowOff>
    </xdr:to>
    <xdr:cxnSp macro="">
      <xdr:nvCxnSpPr>
        <xdr:cNvPr id="122" name="直線コネクタ 121"/>
        <xdr:cNvCxnSpPr/>
      </xdr:nvCxnSpPr>
      <xdr:spPr bwMode="auto">
        <a:xfrm flipV="1">
          <a:off x="2908300" y="6969640"/>
          <a:ext cx="698500" cy="12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18854</xdr:rowOff>
    </xdr:from>
    <xdr:to>
      <xdr:col>29</xdr:col>
      <xdr:colOff>177800</xdr:colOff>
      <xdr:row>37</xdr:row>
      <xdr:rowOff>120454</xdr:rowOff>
    </xdr:to>
    <xdr:sp macro="" textlink="">
      <xdr:nvSpPr>
        <xdr:cNvPr id="132" name="楕円 131"/>
        <xdr:cNvSpPr/>
      </xdr:nvSpPr>
      <xdr:spPr bwMode="auto">
        <a:xfrm>
          <a:off x="5600700" y="714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162381</xdr:rowOff>
    </xdr:from>
    <xdr:ext cx="762000" cy="259045"/>
    <xdr:sp macro="" textlink="">
      <xdr:nvSpPr>
        <xdr:cNvPr id="133" name="人口1人当たり決算額の推移該当値テキスト445"/>
        <xdr:cNvSpPr txBox="1"/>
      </xdr:nvSpPr>
      <xdr:spPr>
        <a:xfrm>
          <a:off x="5740400" y="711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142167</xdr:rowOff>
    </xdr:from>
    <xdr:to>
      <xdr:col>26</xdr:col>
      <xdr:colOff>101600</xdr:colOff>
      <xdr:row>37</xdr:row>
      <xdr:rowOff>72317</xdr:rowOff>
    </xdr:to>
    <xdr:sp macro="" textlink="">
      <xdr:nvSpPr>
        <xdr:cNvPr id="134" name="楕円 133"/>
        <xdr:cNvSpPr/>
      </xdr:nvSpPr>
      <xdr:spPr bwMode="auto">
        <a:xfrm>
          <a:off x="4953000" y="7095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57094</xdr:rowOff>
    </xdr:from>
    <xdr:ext cx="736600" cy="259045"/>
    <xdr:sp macro="" textlink="">
      <xdr:nvSpPr>
        <xdr:cNvPr id="135" name="テキスト ボックス 134"/>
        <xdr:cNvSpPr txBox="1"/>
      </xdr:nvSpPr>
      <xdr:spPr>
        <a:xfrm>
          <a:off x="4622800" y="7181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24798</xdr:rowOff>
    </xdr:from>
    <xdr:to>
      <xdr:col>22</xdr:col>
      <xdr:colOff>165100</xdr:colOff>
      <xdr:row>36</xdr:row>
      <xdr:rowOff>126398</xdr:rowOff>
    </xdr:to>
    <xdr:sp macro="" textlink="">
      <xdr:nvSpPr>
        <xdr:cNvPr id="136" name="楕円 135"/>
        <xdr:cNvSpPr/>
      </xdr:nvSpPr>
      <xdr:spPr bwMode="auto">
        <a:xfrm>
          <a:off x="4254500" y="697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111175</xdr:rowOff>
    </xdr:from>
    <xdr:ext cx="762000" cy="259045"/>
    <xdr:sp macro="" textlink="">
      <xdr:nvSpPr>
        <xdr:cNvPr id="137" name="テキスト ボックス 136"/>
        <xdr:cNvSpPr txBox="1"/>
      </xdr:nvSpPr>
      <xdr:spPr>
        <a:xfrm>
          <a:off x="3924300" y="706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308490</xdr:rowOff>
    </xdr:from>
    <xdr:to>
      <xdr:col>19</xdr:col>
      <xdr:colOff>38100</xdr:colOff>
      <xdr:row>36</xdr:row>
      <xdr:rowOff>67190</xdr:rowOff>
    </xdr:to>
    <xdr:sp macro="" textlink="">
      <xdr:nvSpPr>
        <xdr:cNvPr id="138" name="楕円 137"/>
        <xdr:cNvSpPr/>
      </xdr:nvSpPr>
      <xdr:spPr bwMode="auto">
        <a:xfrm>
          <a:off x="3556000" y="69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51967</xdr:rowOff>
    </xdr:from>
    <xdr:ext cx="762000" cy="259045"/>
    <xdr:sp macro="" textlink="">
      <xdr:nvSpPr>
        <xdr:cNvPr id="139" name="テキスト ボックス 138"/>
        <xdr:cNvSpPr txBox="1"/>
      </xdr:nvSpPr>
      <xdr:spPr>
        <a:xfrm>
          <a:off x="3225800" y="70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87761</xdr:rowOff>
    </xdr:from>
    <xdr:to>
      <xdr:col>15</xdr:col>
      <xdr:colOff>101600</xdr:colOff>
      <xdr:row>37</xdr:row>
      <xdr:rowOff>17911</xdr:rowOff>
    </xdr:to>
    <xdr:sp macro="" textlink="">
      <xdr:nvSpPr>
        <xdr:cNvPr id="140" name="楕円 139"/>
        <xdr:cNvSpPr/>
      </xdr:nvSpPr>
      <xdr:spPr bwMode="auto">
        <a:xfrm>
          <a:off x="2857500" y="704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2688</xdr:rowOff>
    </xdr:from>
    <xdr:ext cx="762000" cy="259045"/>
    <xdr:sp macro="" textlink="">
      <xdr:nvSpPr>
        <xdr:cNvPr id="141" name="テキスト ボックス 140"/>
        <xdr:cNvSpPr txBox="1"/>
      </xdr:nvSpPr>
      <xdr:spPr>
        <a:xfrm>
          <a:off x="2527300" y="71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79,720
79,164
98.18
37,159,334
35,550,375
1,113,714
17,450,976
29,074,528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170313</xdr:rowOff>
    </xdr:from>
    <xdr:to>
      <xdr:col>24</xdr:col>
      <xdr:colOff>63500</xdr:colOff>
      <xdr:row>36</xdr:row>
      <xdr:rowOff>32906</xdr:rowOff>
    </xdr:to>
    <xdr:cxnSp macro="">
      <xdr:nvCxnSpPr>
        <xdr:cNvPr id="61" name="直線コネクタ 60"/>
        <xdr:cNvCxnSpPr/>
      </xdr:nvCxnSpPr>
      <xdr:spPr>
        <a:xfrm flipV="1">
          <a:off x="3797300" y="6171063"/>
          <a:ext cx="8382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32582</xdr:rowOff>
    </xdr:from>
    <xdr:to>
      <xdr:col>19</xdr:col>
      <xdr:colOff>177800</xdr:colOff>
      <xdr:row>36</xdr:row>
      <xdr:rowOff>32906</xdr:rowOff>
    </xdr:to>
    <xdr:cxnSp macro="">
      <xdr:nvCxnSpPr>
        <xdr:cNvPr id="64" name="直線コネクタ 63"/>
        <xdr:cNvCxnSpPr/>
      </xdr:nvCxnSpPr>
      <xdr:spPr>
        <a:xfrm>
          <a:off x="2908300" y="6204782"/>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32582</xdr:rowOff>
    </xdr:from>
    <xdr:to>
      <xdr:col>15</xdr:col>
      <xdr:colOff>50800</xdr:colOff>
      <xdr:row>36</xdr:row>
      <xdr:rowOff>114973</xdr:rowOff>
    </xdr:to>
    <xdr:cxnSp macro="">
      <xdr:nvCxnSpPr>
        <xdr:cNvPr id="67" name="直線コネクタ 66"/>
        <xdr:cNvCxnSpPr/>
      </xdr:nvCxnSpPr>
      <xdr:spPr>
        <a:xfrm flipV="1">
          <a:off x="2019300" y="6204782"/>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114973</xdr:rowOff>
    </xdr:from>
    <xdr:to>
      <xdr:col>10</xdr:col>
      <xdr:colOff>114300</xdr:colOff>
      <xdr:row>37</xdr:row>
      <xdr:rowOff>9150</xdr:rowOff>
    </xdr:to>
    <xdr:cxnSp macro="">
      <xdr:nvCxnSpPr>
        <xdr:cNvPr id="70" name="直線コネクタ 69"/>
        <xdr:cNvCxnSpPr/>
      </xdr:nvCxnSpPr>
      <xdr:spPr>
        <a:xfrm flipV="1">
          <a:off x="1130300" y="6287173"/>
          <a:ext cx="889000" cy="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119513</xdr:rowOff>
    </xdr:from>
    <xdr:to>
      <xdr:col>24</xdr:col>
      <xdr:colOff>114300</xdr:colOff>
      <xdr:row>36</xdr:row>
      <xdr:rowOff>49663</xdr:rowOff>
    </xdr:to>
    <xdr:sp macro="" textlink="">
      <xdr:nvSpPr>
        <xdr:cNvPr id="80" name="楕円 79"/>
        <xdr:cNvSpPr/>
      </xdr:nvSpPr>
      <xdr:spPr>
        <a:xfrm>
          <a:off x="4584700" y="61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142390</xdr:rowOff>
    </xdr:from>
    <xdr:ext cx="534377" cy="259045"/>
    <xdr:sp macro="" textlink="">
      <xdr:nvSpPr>
        <xdr:cNvPr id="81" name="人件費該当値テキスト"/>
        <xdr:cNvSpPr txBox="1"/>
      </xdr:nvSpPr>
      <xdr:spPr>
        <a:xfrm>
          <a:off x="4686300" y="59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153556</xdr:rowOff>
    </xdr:from>
    <xdr:to>
      <xdr:col>20</xdr:col>
      <xdr:colOff>38100</xdr:colOff>
      <xdr:row>36</xdr:row>
      <xdr:rowOff>83706</xdr:rowOff>
    </xdr:to>
    <xdr:sp macro="" textlink="">
      <xdr:nvSpPr>
        <xdr:cNvPr id="82" name="楕円 81"/>
        <xdr:cNvSpPr/>
      </xdr:nvSpPr>
      <xdr:spPr>
        <a:xfrm>
          <a:off x="3746500" y="61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100233</xdr:rowOff>
    </xdr:from>
    <xdr:ext cx="534377" cy="259045"/>
    <xdr:sp macro="" textlink="">
      <xdr:nvSpPr>
        <xdr:cNvPr id="83" name="テキスト ボックス 82"/>
        <xdr:cNvSpPr txBox="1"/>
      </xdr:nvSpPr>
      <xdr:spPr>
        <a:xfrm>
          <a:off x="3530111" y="59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153232</xdr:rowOff>
    </xdr:from>
    <xdr:to>
      <xdr:col>15</xdr:col>
      <xdr:colOff>101600</xdr:colOff>
      <xdr:row>36</xdr:row>
      <xdr:rowOff>83382</xdr:rowOff>
    </xdr:to>
    <xdr:sp macro="" textlink="">
      <xdr:nvSpPr>
        <xdr:cNvPr id="84" name="楕円 83"/>
        <xdr:cNvSpPr/>
      </xdr:nvSpPr>
      <xdr:spPr>
        <a:xfrm>
          <a:off x="2857500" y="61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99909</xdr:rowOff>
    </xdr:from>
    <xdr:ext cx="534377" cy="259045"/>
    <xdr:sp macro="" textlink="">
      <xdr:nvSpPr>
        <xdr:cNvPr id="85" name="テキスト ボックス 84"/>
        <xdr:cNvSpPr txBox="1"/>
      </xdr:nvSpPr>
      <xdr:spPr>
        <a:xfrm>
          <a:off x="2641111" y="59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64173</xdr:rowOff>
    </xdr:from>
    <xdr:to>
      <xdr:col>10</xdr:col>
      <xdr:colOff>165100</xdr:colOff>
      <xdr:row>36</xdr:row>
      <xdr:rowOff>165773</xdr:rowOff>
    </xdr:to>
    <xdr:sp macro="" textlink="">
      <xdr:nvSpPr>
        <xdr:cNvPr id="86" name="楕円 85"/>
        <xdr:cNvSpPr/>
      </xdr:nvSpPr>
      <xdr:spPr>
        <a:xfrm>
          <a:off x="1968500" y="62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156900</xdr:rowOff>
    </xdr:from>
    <xdr:ext cx="534377" cy="259045"/>
    <xdr:sp macro="" textlink="">
      <xdr:nvSpPr>
        <xdr:cNvPr id="87" name="テキスト ボックス 86"/>
        <xdr:cNvSpPr txBox="1"/>
      </xdr:nvSpPr>
      <xdr:spPr>
        <a:xfrm>
          <a:off x="1752111" y="63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129800</xdr:rowOff>
    </xdr:from>
    <xdr:to>
      <xdr:col>6</xdr:col>
      <xdr:colOff>38100</xdr:colOff>
      <xdr:row>37</xdr:row>
      <xdr:rowOff>59950</xdr:rowOff>
    </xdr:to>
    <xdr:sp macro="" textlink="">
      <xdr:nvSpPr>
        <xdr:cNvPr id="88" name="楕円 87"/>
        <xdr:cNvSpPr/>
      </xdr:nvSpPr>
      <xdr:spPr>
        <a:xfrm>
          <a:off x="1079500" y="6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76477</xdr:rowOff>
    </xdr:from>
    <xdr:ext cx="534377" cy="259045"/>
    <xdr:sp macro="" textlink="">
      <xdr:nvSpPr>
        <xdr:cNvPr id="89" name="テキスト ボックス 88"/>
        <xdr:cNvSpPr txBox="1"/>
      </xdr:nvSpPr>
      <xdr:spPr>
        <a:xfrm>
          <a:off x="863111" y="60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158534</xdr:rowOff>
    </xdr:from>
    <xdr:to>
      <xdr:col>24</xdr:col>
      <xdr:colOff>63500</xdr:colOff>
      <xdr:row>56</xdr:row>
      <xdr:rowOff>23965</xdr:rowOff>
    </xdr:to>
    <xdr:cxnSp macro="">
      <xdr:nvCxnSpPr>
        <xdr:cNvPr id="119" name="直線コネクタ 118"/>
        <xdr:cNvCxnSpPr/>
      </xdr:nvCxnSpPr>
      <xdr:spPr>
        <a:xfrm flipV="1">
          <a:off x="3797300" y="9588284"/>
          <a:ext cx="8382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23965</xdr:rowOff>
    </xdr:from>
    <xdr:to>
      <xdr:col>19</xdr:col>
      <xdr:colOff>177800</xdr:colOff>
      <xdr:row>56</xdr:row>
      <xdr:rowOff>40056</xdr:rowOff>
    </xdr:to>
    <xdr:cxnSp macro="">
      <xdr:nvCxnSpPr>
        <xdr:cNvPr id="122" name="直線コネクタ 121"/>
        <xdr:cNvCxnSpPr/>
      </xdr:nvCxnSpPr>
      <xdr:spPr>
        <a:xfrm flipV="1">
          <a:off x="2908300" y="9625165"/>
          <a:ext cx="889000" cy="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88874</xdr:rowOff>
    </xdr:from>
    <xdr:to>
      <xdr:col>15</xdr:col>
      <xdr:colOff>50800</xdr:colOff>
      <xdr:row>56</xdr:row>
      <xdr:rowOff>40056</xdr:rowOff>
    </xdr:to>
    <xdr:cxnSp macro="">
      <xdr:nvCxnSpPr>
        <xdr:cNvPr id="125" name="直線コネクタ 124"/>
        <xdr:cNvCxnSpPr/>
      </xdr:nvCxnSpPr>
      <xdr:spPr>
        <a:xfrm>
          <a:off x="2019300" y="9518624"/>
          <a:ext cx="889000" cy="1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88874</xdr:rowOff>
    </xdr:from>
    <xdr:to>
      <xdr:col>10</xdr:col>
      <xdr:colOff>114300</xdr:colOff>
      <xdr:row>56</xdr:row>
      <xdr:rowOff>138278</xdr:rowOff>
    </xdr:to>
    <xdr:cxnSp macro="">
      <xdr:nvCxnSpPr>
        <xdr:cNvPr id="128" name="直線コネクタ 127"/>
        <xdr:cNvCxnSpPr/>
      </xdr:nvCxnSpPr>
      <xdr:spPr>
        <a:xfrm flipV="1">
          <a:off x="1130300" y="9518624"/>
          <a:ext cx="889000" cy="2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107734</xdr:rowOff>
    </xdr:from>
    <xdr:to>
      <xdr:col>24</xdr:col>
      <xdr:colOff>114300</xdr:colOff>
      <xdr:row>56</xdr:row>
      <xdr:rowOff>37884</xdr:rowOff>
    </xdr:to>
    <xdr:sp macro="" textlink="">
      <xdr:nvSpPr>
        <xdr:cNvPr id="138" name="楕円 137"/>
        <xdr:cNvSpPr/>
      </xdr:nvSpPr>
      <xdr:spPr>
        <a:xfrm>
          <a:off x="4584700" y="95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130611</xdr:rowOff>
    </xdr:from>
    <xdr:ext cx="534377" cy="259045"/>
    <xdr:sp macro="" textlink="">
      <xdr:nvSpPr>
        <xdr:cNvPr id="139" name="物件費該当値テキスト"/>
        <xdr:cNvSpPr txBox="1"/>
      </xdr:nvSpPr>
      <xdr:spPr>
        <a:xfrm>
          <a:off x="4686300" y="93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144615</xdr:rowOff>
    </xdr:from>
    <xdr:to>
      <xdr:col>20</xdr:col>
      <xdr:colOff>38100</xdr:colOff>
      <xdr:row>56</xdr:row>
      <xdr:rowOff>74765</xdr:rowOff>
    </xdr:to>
    <xdr:sp macro="" textlink="">
      <xdr:nvSpPr>
        <xdr:cNvPr id="140" name="楕円 139"/>
        <xdr:cNvSpPr/>
      </xdr:nvSpPr>
      <xdr:spPr>
        <a:xfrm>
          <a:off x="3746500" y="95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91292</xdr:rowOff>
    </xdr:from>
    <xdr:ext cx="534377" cy="259045"/>
    <xdr:sp macro="" textlink="">
      <xdr:nvSpPr>
        <xdr:cNvPr id="141" name="テキスト ボックス 140"/>
        <xdr:cNvSpPr txBox="1"/>
      </xdr:nvSpPr>
      <xdr:spPr>
        <a:xfrm>
          <a:off x="3530111" y="93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160706</xdr:rowOff>
    </xdr:from>
    <xdr:to>
      <xdr:col>15</xdr:col>
      <xdr:colOff>101600</xdr:colOff>
      <xdr:row>56</xdr:row>
      <xdr:rowOff>90856</xdr:rowOff>
    </xdr:to>
    <xdr:sp macro="" textlink="">
      <xdr:nvSpPr>
        <xdr:cNvPr id="142" name="楕円 141"/>
        <xdr:cNvSpPr/>
      </xdr:nvSpPr>
      <xdr:spPr>
        <a:xfrm>
          <a:off x="2857500" y="95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107383</xdr:rowOff>
    </xdr:from>
    <xdr:ext cx="534377" cy="259045"/>
    <xdr:sp macro="" textlink="">
      <xdr:nvSpPr>
        <xdr:cNvPr id="143" name="テキスト ボックス 142"/>
        <xdr:cNvSpPr txBox="1"/>
      </xdr:nvSpPr>
      <xdr:spPr>
        <a:xfrm>
          <a:off x="2641111" y="936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38074</xdr:rowOff>
    </xdr:from>
    <xdr:to>
      <xdr:col>10</xdr:col>
      <xdr:colOff>165100</xdr:colOff>
      <xdr:row>55</xdr:row>
      <xdr:rowOff>139674</xdr:rowOff>
    </xdr:to>
    <xdr:sp macro="" textlink="">
      <xdr:nvSpPr>
        <xdr:cNvPr id="144" name="楕円 143"/>
        <xdr:cNvSpPr/>
      </xdr:nvSpPr>
      <xdr:spPr>
        <a:xfrm>
          <a:off x="1968500" y="94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156201</xdr:rowOff>
    </xdr:from>
    <xdr:ext cx="534377" cy="259045"/>
    <xdr:sp macro="" textlink="">
      <xdr:nvSpPr>
        <xdr:cNvPr id="145" name="テキスト ボックス 144"/>
        <xdr:cNvSpPr txBox="1"/>
      </xdr:nvSpPr>
      <xdr:spPr>
        <a:xfrm>
          <a:off x="1752111" y="92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87478</xdr:rowOff>
    </xdr:from>
    <xdr:to>
      <xdr:col>6</xdr:col>
      <xdr:colOff>38100</xdr:colOff>
      <xdr:row>57</xdr:row>
      <xdr:rowOff>17628</xdr:rowOff>
    </xdr:to>
    <xdr:sp macro="" textlink="">
      <xdr:nvSpPr>
        <xdr:cNvPr id="146" name="楕円 145"/>
        <xdr:cNvSpPr/>
      </xdr:nvSpPr>
      <xdr:spPr>
        <a:xfrm>
          <a:off x="1079500" y="96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34155</xdr:rowOff>
    </xdr:from>
    <xdr:ext cx="534377" cy="259045"/>
    <xdr:sp macro="" textlink="">
      <xdr:nvSpPr>
        <xdr:cNvPr id="147" name="テキスト ボックス 146"/>
        <xdr:cNvSpPr txBox="1"/>
      </xdr:nvSpPr>
      <xdr:spPr>
        <a:xfrm>
          <a:off x="863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122670</xdr:rowOff>
    </xdr:from>
    <xdr:to>
      <xdr:col>24</xdr:col>
      <xdr:colOff>63500</xdr:colOff>
      <xdr:row>77</xdr:row>
      <xdr:rowOff>144805</xdr:rowOff>
    </xdr:to>
    <xdr:cxnSp macro="">
      <xdr:nvCxnSpPr>
        <xdr:cNvPr id="176" name="直線コネクタ 175"/>
        <xdr:cNvCxnSpPr/>
      </xdr:nvCxnSpPr>
      <xdr:spPr>
        <a:xfrm flipV="1">
          <a:off x="3797300" y="13324320"/>
          <a:ext cx="8382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144805</xdr:rowOff>
    </xdr:from>
    <xdr:to>
      <xdr:col>19</xdr:col>
      <xdr:colOff>177800</xdr:colOff>
      <xdr:row>77</xdr:row>
      <xdr:rowOff>162407</xdr:rowOff>
    </xdr:to>
    <xdr:cxnSp macro="">
      <xdr:nvCxnSpPr>
        <xdr:cNvPr id="179" name="直線コネクタ 178"/>
        <xdr:cNvCxnSpPr/>
      </xdr:nvCxnSpPr>
      <xdr:spPr>
        <a:xfrm flipV="1">
          <a:off x="2908300" y="1334645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162407</xdr:rowOff>
    </xdr:from>
    <xdr:to>
      <xdr:col>15</xdr:col>
      <xdr:colOff>50800</xdr:colOff>
      <xdr:row>77</xdr:row>
      <xdr:rowOff>169304</xdr:rowOff>
    </xdr:to>
    <xdr:cxnSp macro="">
      <xdr:nvCxnSpPr>
        <xdr:cNvPr id="182" name="直線コネクタ 181"/>
        <xdr:cNvCxnSpPr/>
      </xdr:nvCxnSpPr>
      <xdr:spPr>
        <a:xfrm flipV="1">
          <a:off x="2019300" y="13364057"/>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168770</xdr:rowOff>
    </xdr:from>
    <xdr:to>
      <xdr:col>10</xdr:col>
      <xdr:colOff>114300</xdr:colOff>
      <xdr:row>77</xdr:row>
      <xdr:rowOff>169304</xdr:rowOff>
    </xdr:to>
    <xdr:cxnSp macro="">
      <xdr:nvCxnSpPr>
        <xdr:cNvPr id="185" name="直線コネクタ 184"/>
        <xdr:cNvCxnSpPr/>
      </xdr:nvCxnSpPr>
      <xdr:spPr>
        <a:xfrm>
          <a:off x="1130300" y="1337042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71870</xdr:rowOff>
    </xdr:from>
    <xdr:to>
      <xdr:col>24</xdr:col>
      <xdr:colOff>114300</xdr:colOff>
      <xdr:row>78</xdr:row>
      <xdr:rowOff>2020</xdr:rowOff>
    </xdr:to>
    <xdr:sp macro="" textlink="">
      <xdr:nvSpPr>
        <xdr:cNvPr id="195" name="楕円 194"/>
        <xdr:cNvSpPr/>
      </xdr:nvSpPr>
      <xdr:spPr>
        <a:xfrm>
          <a:off x="45847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94747</xdr:rowOff>
    </xdr:from>
    <xdr:ext cx="469744" cy="259045"/>
    <xdr:sp macro="" textlink="">
      <xdr:nvSpPr>
        <xdr:cNvPr id="196" name="維持補修費該当値テキスト"/>
        <xdr:cNvSpPr txBox="1"/>
      </xdr:nvSpPr>
      <xdr:spPr>
        <a:xfrm>
          <a:off x="4686300" y="1312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94005</xdr:rowOff>
    </xdr:from>
    <xdr:to>
      <xdr:col>20</xdr:col>
      <xdr:colOff>38100</xdr:colOff>
      <xdr:row>78</xdr:row>
      <xdr:rowOff>24155</xdr:rowOff>
    </xdr:to>
    <xdr:sp macro="" textlink="">
      <xdr:nvSpPr>
        <xdr:cNvPr id="197" name="楕円 196"/>
        <xdr:cNvSpPr/>
      </xdr:nvSpPr>
      <xdr:spPr>
        <a:xfrm>
          <a:off x="37465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40682</xdr:rowOff>
    </xdr:from>
    <xdr:ext cx="469744" cy="259045"/>
    <xdr:sp macro="" textlink="">
      <xdr:nvSpPr>
        <xdr:cNvPr id="198" name="テキスト ボックス 197"/>
        <xdr:cNvSpPr txBox="1"/>
      </xdr:nvSpPr>
      <xdr:spPr>
        <a:xfrm>
          <a:off x="3562428" y="1307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111607</xdr:rowOff>
    </xdr:from>
    <xdr:to>
      <xdr:col>15</xdr:col>
      <xdr:colOff>101600</xdr:colOff>
      <xdr:row>78</xdr:row>
      <xdr:rowOff>41757</xdr:rowOff>
    </xdr:to>
    <xdr:sp macro="" textlink="">
      <xdr:nvSpPr>
        <xdr:cNvPr id="199" name="楕円 198"/>
        <xdr:cNvSpPr/>
      </xdr:nvSpPr>
      <xdr:spPr>
        <a:xfrm>
          <a:off x="2857500" y="133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58284</xdr:rowOff>
    </xdr:from>
    <xdr:ext cx="469744" cy="259045"/>
    <xdr:sp macro="" textlink="">
      <xdr:nvSpPr>
        <xdr:cNvPr id="200" name="テキスト ボックス 199"/>
        <xdr:cNvSpPr txBox="1"/>
      </xdr:nvSpPr>
      <xdr:spPr>
        <a:xfrm>
          <a:off x="2673428" y="130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118504</xdr:rowOff>
    </xdr:from>
    <xdr:to>
      <xdr:col>10</xdr:col>
      <xdr:colOff>165100</xdr:colOff>
      <xdr:row>78</xdr:row>
      <xdr:rowOff>48654</xdr:rowOff>
    </xdr:to>
    <xdr:sp macro="" textlink="">
      <xdr:nvSpPr>
        <xdr:cNvPr id="201" name="楕円 200"/>
        <xdr:cNvSpPr/>
      </xdr:nvSpPr>
      <xdr:spPr>
        <a:xfrm>
          <a:off x="1968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65181</xdr:rowOff>
    </xdr:from>
    <xdr:ext cx="469744" cy="259045"/>
    <xdr:sp macro="" textlink="">
      <xdr:nvSpPr>
        <xdr:cNvPr id="202" name="テキスト ボックス 201"/>
        <xdr:cNvSpPr txBox="1"/>
      </xdr:nvSpPr>
      <xdr:spPr>
        <a:xfrm>
          <a:off x="1784428" y="130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117970</xdr:rowOff>
    </xdr:from>
    <xdr:to>
      <xdr:col>6</xdr:col>
      <xdr:colOff>38100</xdr:colOff>
      <xdr:row>78</xdr:row>
      <xdr:rowOff>48120</xdr:rowOff>
    </xdr:to>
    <xdr:sp macro="" textlink="">
      <xdr:nvSpPr>
        <xdr:cNvPr id="203" name="楕円 202"/>
        <xdr:cNvSpPr/>
      </xdr:nvSpPr>
      <xdr:spPr>
        <a:xfrm>
          <a:off x="1079500" y="133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64647</xdr:rowOff>
    </xdr:from>
    <xdr:ext cx="469744" cy="259045"/>
    <xdr:sp macro="" textlink="">
      <xdr:nvSpPr>
        <xdr:cNvPr id="204" name="テキスト ボックス 203"/>
        <xdr:cNvSpPr txBox="1"/>
      </xdr:nvSpPr>
      <xdr:spPr>
        <a:xfrm>
          <a:off x="895428" y="130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53866</xdr:rowOff>
    </xdr:from>
    <xdr:to>
      <xdr:col>24</xdr:col>
      <xdr:colOff>63500</xdr:colOff>
      <xdr:row>96</xdr:row>
      <xdr:rowOff>138306</xdr:rowOff>
    </xdr:to>
    <xdr:cxnSp macro="">
      <xdr:nvCxnSpPr>
        <xdr:cNvPr id="236" name="直線コネクタ 235"/>
        <xdr:cNvCxnSpPr/>
      </xdr:nvCxnSpPr>
      <xdr:spPr>
        <a:xfrm flipV="1">
          <a:off x="3797300" y="16513066"/>
          <a:ext cx="838200" cy="8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115751</xdr:rowOff>
    </xdr:from>
    <xdr:to>
      <xdr:col>19</xdr:col>
      <xdr:colOff>177800</xdr:colOff>
      <xdr:row>96</xdr:row>
      <xdr:rowOff>138306</xdr:rowOff>
    </xdr:to>
    <xdr:cxnSp macro="">
      <xdr:nvCxnSpPr>
        <xdr:cNvPr id="239" name="直線コネクタ 238"/>
        <xdr:cNvCxnSpPr/>
      </xdr:nvCxnSpPr>
      <xdr:spPr>
        <a:xfrm>
          <a:off x="2908300" y="16403501"/>
          <a:ext cx="8890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115751</xdr:rowOff>
    </xdr:from>
    <xdr:to>
      <xdr:col>15</xdr:col>
      <xdr:colOff>50800</xdr:colOff>
      <xdr:row>97</xdr:row>
      <xdr:rowOff>79513</xdr:rowOff>
    </xdr:to>
    <xdr:cxnSp macro="">
      <xdr:nvCxnSpPr>
        <xdr:cNvPr id="242" name="直線コネクタ 241"/>
        <xdr:cNvCxnSpPr/>
      </xdr:nvCxnSpPr>
      <xdr:spPr>
        <a:xfrm flipV="1">
          <a:off x="2019300" y="16403501"/>
          <a:ext cx="889000" cy="30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79513</xdr:rowOff>
    </xdr:from>
    <xdr:to>
      <xdr:col>10</xdr:col>
      <xdr:colOff>114300</xdr:colOff>
      <xdr:row>97</xdr:row>
      <xdr:rowOff>129925</xdr:rowOff>
    </xdr:to>
    <xdr:cxnSp macro="">
      <xdr:nvCxnSpPr>
        <xdr:cNvPr id="245" name="直線コネクタ 244"/>
        <xdr:cNvCxnSpPr/>
      </xdr:nvCxnSpPr>
      <xdr:spPr>
        <a:xfrm flipV="1">
          <a:off x="1130300" y="16710163"/>
          <a:ext cx="8890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3066</xdr:rowOff>
    </xdr:from>
    <xdr:to>
      <xdr:col>24</xdr:col>
      <xdr:colOff>114300</xdr:colOff>
      <xdr:row>96</xdr:row>
      <xdr:rowOff>104666</xdr:rowOff>
    </xdr:to>
    <xdr:sp macro="" textlink="">
      <xdr:nvSpPr>
        <xdr:cNvPr id="255" name="楕円 254"/>
        <xdr:cNvSpPr/>
      </xdr:nvSpPr>
      <xdr:spPr>
        <a:xfrm>
          <a:off x="4584700" y="164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152943</xdr:rowOff>
    </xdr:from>
    <xdr:ext cx="599010" cy="259045"/>
    <xdr:sp macro="" textlink="">
      <xdr:nvSpPr>
        <xdr:cNvPr id="256" name="扶助費該当値テキスト"/>
        <xdr:cNvSpPr txBox="1"/>
      </xdr:nvSpPr>
      <xdr:spPr>
        <a:xfrm>
          <a:off x="4686300" y="1644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87506</xdr:rowOff>
    </xdr:from>
    <xdr:to>
      <xdr:col>20</xdr:col>
      <xdr:colOff>38100</xdr:colOff>
      <xdr:row>97</xdr:row>
      <xdr:rowOff>17656</xdr:rowOff>
    </xdr:to>
    <xdr:sp macro="" textlink="">
      <xdr:nvSpPr>
        <xdr:cNvPr id="257" name="楕円 256"/>
        <xdr:cNvSpPr/>
      </xdr:nvSpPr>
      <xdr:spPr>
        <a:xfrm>
          <a:off x="3746500" y="165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8783</xdr:rowOff>
    </xdr:from>
    <xdr:ext cx="599010" cy="259045"/>
    <xdr:sp macro="" textlink="">
      <xdr:nvSpPr>
        <xdr:cNvPr id="258" name="テキスト ボックス 257"/>
        <xdr:cNvSpPr txBox="1"/>
      </xdr:nvSpPr>
      <xdr:spPr>
        <a:xfrm>
          <a:off x="3497795" y="166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64951</xdr:rowOff>
    </xdr:from>
    <xdr:to>
      <xdr:col>15</xdr:col>
      <xdr:colOff>101600</xdr:colOff>
      <xdr:row>95</xdr:row>
      <xdr:rowOff>166551</xdr:rowOff>
    </xdr:to>
    <xdr:sp macro="" textlink="">
      <xdr:nvSpPr>
        <xdr:cNvPr id="259" name="楕円 258"/>
        <xdr:cNvSpPr/>
      </xdr:nvSpPr>
      <xdr:spPr>
        <a:xfrm>
          <a:off x="2857500" y="163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157678</xdr:rowOff>
    </xdr:from>
    <xdr:ext cx="599010" cy="259045"/>
    <xdr:sp macro="" textlink="">
      <xdr:nvSpPr>
        <xdr:cNvPr id="260" name="テキスト ボックス 259"/>
        <xdr:cNvSpPr txBox="1"/>
      </xdr:nvSpPr>
      <xdr:spPr>
        <a:xfrm>
          <a:off x="2608795" y="1644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28713</xdr:rowOff>
    </xdr:from>
    <xdr:to>
      <xdr:col>10</xdr:col>
      <xdr:colOff>165100</xdr:colOff>
      <xdr:row>97</xdr:row>
      <xdr:rowOff>130313</xdr:rowOff>
    </xdr:to>
    <xdr:sp macro="" textlink="">
      <xdr:nvSpPr>
        <xdr:cNvPr id="261" name="楕円 260"/>
        <xdr:cNvSpPr/>
      </xdr:nvSpPr>
      <xdr:spPr>
        <a:xfrm>
          <a:off x="1968500" y="166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121440</xdr:rowOff>
    </xdr:from>
    <xdr:ext cx="534377" cy="259045"/>
    <xdr:sp macro="" textlink="">
      <xdr:nvSpPr>
        <xdr:cNvPr id="262" name="テキスト ボックス 261"/>
        <xdr:cNvSpPr txBox="1"/>
      </xdr:nvSpPr>
      <xdr:spPr>
        <a:xfrm>
          <a:off x="1752111" y="167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79125</xdr:rowOff>
    </xdr:from>
    <xdr:to>
      <xdr:col>6</xdr:col>
      <xdr:colOff>38100</xdr:colOff>
      <xdr:row>98</xdr:row>
      <xdr:rowOff>9275</xdr:rowOff>
    </xdr:to>
    <xdr:sp macro="" textlink="">
      <xdr:nvSpPr>
        <xdr:cNvPr id="263" name="楕円 262"/>
        <xdr:cNvSpPr/>
      </xdr:nvSpPr>
      <xdr:spPr>
        <a:xfrm>
          <a:off x="1079500" y="167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402</xdr:rowOff>
    </xdr:from>
    <xdr:ext cx="534377" cy="259045"/>
    <xdr:sp macro="" textlink="">
      <xdr:nvSpPr>
        <xdr:cNvPr id="264" name="テキスト ボックス 263"/>
        <xdr:cNvSpPr txBox="1"/>
      </xdr:nvSpPr>
      <xdr:spPr>
        <a:xfrm>
          <a:off x="863111" y="168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30353</xdr:rowOff>
    </xdr:from>
    <xdr:to>
      <xdr:col>55</xdr:col>
      <xdr:colOff>0</xdr:colOff>
      <xdr:row>37</xdr:row>
      <xdr:rowOff>36297</xdr:rowOff>
    </xdr:to>
    <xdr:cxnSp macro="">
      <xdr:nvCxnSpPr>
        <xdr:cNvPr id="293" name="直線コネクタ 292"/>
        <xdr:cNvCxnSpPr/>
      </xdr:nvCxnSpPr>
      <xdr:spPr>
        <a:xfrm>
          <a:off x="9639300" y="637400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85575</xdr:rowOff>
    </xdr:from>
    <xdr:to>
      <xdr:col>50</xdr:col>
      <xdr:colOff>114300</xdr:colOff>
      <xdr:row>37</xdr:row>
      <xdr:rowOff>30353</xdr:rowOff>
    </xdr:to>
    <xdr:cxnSp macro="">
      <xdr:nvCxnSpPr>
        <xdr:cNvPr id="296" name="直線コネクタ 295"/>
        <xdr:cNvCxnSpPr/>
      </xdr:nvCxnSpPr>
      <xdr:spPr>
        <a:xfrm>
          <a:off x="8750300" y="6086325"/>
          <a:ext cx="889000" cy="2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71127</xdr:rowOff>
    </xdr:from>
    <xdr:to>
      <xdr:col>45</xdr:col>
      <xdr:colOff>177800</xdr:colOff>
      <xdr:row>35</xdr:row>
      <xdr:rowOff>85575</xdr:rowOff>
    </xdr:to>
    <xdr:cxnSp macro="">
      <xdr:nvCxnSpPr>
        <xdr:cNvPr id="299" name="直線コネクタ 298"/>
        <xdr:cNvCxnSpPr/>
      </xdr:nvCxnSpPr>
      <xdr:spPr>
        <a:xfrm>
          <a:off x="7861300" y="5386077"/>
          <a:ext cx="889000" cy="7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71127</xdr:rowOff>
    </xdr:from>
    <xdr:to>
      <xdr:col>41</xdr:col>
      <xdr:colOff>50800</xdr:colOff>
      <xdr:row>37</xdr:row>
      <xdr:rowOff>35809</xdr:rowOff>
    </xdr:to>
    <xdr:cxnSp macro="">
      <xdr:nvCxnSpPr>
        <xdr:cNvPr id="302" name="直線コネクタ 301"/>
        <xdr:cNvCxnSpPr/>
      </xdr:nvCxnSpPr>
      <xdr:spPr>
        <a:xfrm flipV="1">
          <a:off x="6972300" y="5386077"/>
          <a:ext cx="889000" cy="99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156947</xdr:rowOff>
    </xdr:from>
    <xdr:to>
      <xdr:col>55</xdr:col>
      <xdr:colOff>50800</xdr:colOff>
      <xdr:row>37</xdr:row>
      <xdr:rowOff>87097</xdr:rowOff>
    </xdr:to>
    <xdr:sp macro="" textlink="">
      <xdr:nvSpPr>
        <xdr:cNvPr id="312" name="楕円 311"/>
        <xdr:cNvSpPr/>
      </xdr:nvSpPr>
      <xdr:spPr>
        <a:xfrm>
          <a:off x="104267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135374</xdr:rowOff>
    </xdr:from>
    <xdr:ext cx="534377" cy="259045"/>
    <xdr:sp macro="" textlink="">
      <xdr:nvSpPr>
        <xdr:cNvPr id="313" name="補助費等該当値テキスト"/>
        <xdr:cNvSpPr txBox="1"/>
      </xdr:nvSpPr>
      <xdr:spPr>
        <a:xfrm>
          <a:off x="10528300" y="63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151003</xdr:rowOff>
    </xdr:from>
    <xdr:to>
      <xdr:col>50</xdr:col>
      <xdr:colOff>165100</xdr:colOff>
      <xdr:row>37</xdr:row>
      <xdr:rowOff>81153</xdr:rowOff>
    </xdr:to>
    <xdr:sp macro="" textlink="">
      <xdr:nvSpPr>
        <xdr:cNvPr id="314" name="楕円 313"/>
        <xdr:cNvSpPr/>
      </xdr:nvSpPr>
      <xdr:spPr>
        <a:xfrm>
          <a:off x="9588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72280</xdr:rowOff>
    </xdr:from>
    <xdr:ext cx="534377" cy="259045"/>
    <xdr:sp macro="" textlink="">
      <xdr:nvSpPr>
        <xdr:cNvPr id="315" name="テキスト ボックス 314"/>
        <xdr:cNvSpPr txBox="1"/>
      </xdr:nvSpPr>
      <xdr:spPr>
        <a:xfrm>
          <a:off x="9372111" y="64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34775</xdr:rowOff>
    </xdr:from>
    <xdr:to>
      <xdr:col>46</xdr:col>
      <xdr:colOff>38100</xdr:colOff>
      <xdr:row>35</xdr:row>
      <xdr:rowOff>136375</xdr:rowOff>
    </xdr:to>
    <xdr:sp macro="" textlink="">
      <xdr:nvSpPr>
        <xdr:cNvPr id="316" name="楕円 315"/>
        <xdr:cNvSpPr/>
      </xdr:nvSpPr>
      <xdr:spPr>
        <a:xfrm>
          <a:off x="8699500" y="6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152902</xdr:rowOff>
    </xdr:from>
    <xdr:ext cx="534377" cy="259045"/>
    <xdr:sp macro="" textlink="">
      <xdr:nvSpPr>
        <xdr:cNvPr id="317" name="テキスト ボックス 316"/>
        <xdr:cNvSpPr txBox="1"/>
      </xdr:nvSpPr>
      <xdr:spPr>
        <a:xfrm>
          <a:off x="8483111" y="5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20327</xdr:rowOff>
    </xdr:from>
    <xdr:to>
      <xdr:col>41</xdr:col>
      <xdr:colOff>101600</xdr:colOff>
      <xdr:row>31</xdr:row>
      <xdr:rowOff>121927</xdr:rowOff>
    </xdr:to>
    <xdr:sp macro="" textlink="">
      <xdr:nvSpPr>
        <xdr:cNvPr id="318" name="楕円 317"/>
        <xdr:cNvSpPr/>
      </xdr:nvSpPr>
      <xdr:spPr>
        <a:xfrm>
          <a:off x="7810500" y="53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138454</xdr:rowOff>
    </xdr:from>
    <xdr:ext cx="599010" cy="259045"/>
    <xdr:sp macro="" textlink="">
      <xdr:nvSpPr>
        <xdr:cNvPr id="319" name="テキスト ボックス 318"/>
        <xdr:cNvSpPr txBox="1"/>
      </xdr:nvSpPr>
      <xdr:spPr>
        <a:xfrm>
          <a:off x="7561795" y="51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156459</xdr:rowOff>
    </xdr:from>
    <xdr:to>
      <xdr:col>36</xdr:col>
      <xdr:colOff>165100</xdr:colOff>
      <xdr:row>37</xdr:row>
      <xdr:rowOff>86609</xdr:rowOff>
    </xdr:to>
    <xdr:sp macro="" textlink="">
      <xdr:nvSpPr>
        <xdr:cNvPr id="320" name="楕円 319"/>
        <xdr:cNvSpPr/>
      </xdr:nvSpPr>
      <xdr:spPr>
        <a:xfrm>
          <a:off x="6921500" y="63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103136</xdr:rowOff>
    </xdr:from>
    <xdr:ext cx="534377" cy="259045"/>
    <xdr:sp macro="" textlink="">
      <xdr:nvSpPr>
        <xdr:cNvPr id="321" name="テキスト ボックス 320"/>
        <xdr:cNvSpPr txBox="1"/>
      </xdr:nvSpPr>
      <xdr:spPr>
        <a:xfrm>
          <a:off x="6705111" y="610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95451</xdr:rowOff>
    </xdr:from>
    <xdr:to>
      <xdr:col>54</xdr:col>
      <xdr:colOff>189865</xdr:colOff>
      <xdr:row>58</xdr:row>
      <xdr:rowOff>170020</xdr:rowOff>
    </xdr:to>
    <xdr:cxnSp macro="">
      <xdr:nvCxnSpPr>
        <xdr:cNvPr id="345" name="直線コネクタ 344"/>
        <xdr:cNvCxnSpPr/>
      </xdr:nvCxnSpPr>
      <xdr:spPr>
        <a:xfrm flipV="1">
          <a:off x="10475595" y="9182301"/>
          <a:ext cx="1270" cy="931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2397</xdr:rowOff>
    </xdr:from>
    <xdr:ext cx="469744" cy="259045"/>
    <xdr:sp macro="" textlink="">
      <xdr:nvSpPr>
        <xdr:cNvPr id="346" name="普通建設事業費最小値テキスト"/>
        <xdr:cNvSpPr txBox="1"/>
      </xdr:nvSpPr>
      <xdr:spPr>
        <a:xfrm>
          <a:off x="10528300" y="1011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170020</xdr:rowOff>
    </xdr:from>
    <xdr:to>
      <xdr:col>55</xdr:col>
      <xdr:colOff>88900</xdr:colOff>
      <xdr:row>58</xdr:row>
      <xdr:rowOff>170020</xdr:rowOff>
    </xdr:to>
    <xdr:cxnSp macro="">
      <xdr:nvCxnSpPr>
        <xdr:cNvPr id="347" name="直線コネクタ 346"/>
        <xdr:cNvCxnSpPr/>
      </xdr:nvCxnSpPr>
      <xdr:spPr>
        <a:xfrm>
          <a:off x="10388600" y="101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42128</xdr:rowOff>
    </xdr:from>
    <xdr:ext cx="599010" cy="259045"/>
    <xdr:sp macro="" textlink="">
      <xdr:nvSpPr>
        <xdr:cNvPr id="348" name="普通建設事業費最大値テキスト"/>
        <xdr:cNvSpPr txBox="1"/>
      </xdr:nvSpPr>
      <xdr:spPr>
        <a:xfrm>
          <a:off x="10528300" y="895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95451</xdr:rowOff>
    </xdr:from>
    <xdr:to>
      <xdr:col>55</xdr:col>
      <xdr:colOff>88900</xdr:colOff>
      <xdr:row>53</xdr:row>
      <xdr:rowOff>95451</xdr:rowOff>
    </xdr:to>
    <xdr:cxnSp macro="">
      <xdr:nvCxnSpPr>
        <xdr:cNvPr id="349" name="直線コネクタ 348"/>
        <xdr:cNvCxnSpPr/>
      </xdr:nvCxnSpPr>
      <xdr:spPr>
        <a:xfrm>
          <a:off x="10388600" y="918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120901</xdr:rowOff>
    </xdr:from>
    <xdr:to>
      <xdr:col>55</xdr:col>
      <xdr:colOff>0</xdr:colOff>
      <xdr:row>57</xdr:row>
      <xdr:rowOff>17924</xdr:rowOff>
    </xdr:to>
    <xdr:cxnSp macro="">
      <xdr:nvCxnSpPr>
        <xdr:cNvPr id="350" name="直線コネクタ 349"/>
        <xdr:cNvCxnSpPr/>
      </xdr:nvCxnSpPr>
      <xdr:spPr>
        <a:xfrm>
          <a:off x="9639300" y="9722101"/>
          <a:ext cx="838200" cy="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136045</xdr:rowOff>
    </xdr:from>
    <xdr:ext cx="534377" cy="259045"/>
    <xdr:sp macro="" textlink="">
      <xdr:nvSpPr>
        <xdr:cNvPr id="351" name="普通建設事業費平均値テキスト"/>
        <xdr:cNvSpPr txBox="1"/>
      </xdr:nvSpPr>
      <xdr:spPr>
        <a:xfrm>
          <a:off x="10528300" y="973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157618</xdr:rowOff>
    </xdr:from>
    <xdr:to>
      <xdr:col>55</xdr:col>
      <xdr:colOff>50800</xdr:colOff>
      <xdr:row>57</xdr:row>
      <xdr:rowOff>87768</xdr:rowOff>
    </xdr:to>
    <xdr:sp macro="" textlink="">
      <xdr:nvSpPr>
        <xdr:cNvPr id="352" name="フローチャート: 判断 351"/>
        <xdr:cNvSpPr/>
      </xdr:nvSpPr>
      <xdr:spPr>
        <a:xfrm>
          <a:off x="10426700" y="9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102164</xdr:rowOff>
    </xdr:from>
    <xdr:to>
      <xdr:col>50</xdr:col>
      <xdr:colOff>114300</xdr:colOff>
      <xdr:row>56</xdr:row>
      <xdr:rowOff>120901</xdr:rowOff>
    </xdr:to>
    <xdr:cxnSp macro="">
      <xdr:nvCxnSpPr>
        <xdr:cNvPr id="353" name="直線コネクタ 352"/>
        <xdr:cNvCxnSpPr/>
      </xdr:nvCxnSpPr>
      <xdr:spPr>
        <a:xfrm>
          <a:off x="8750300" y="9703364"/>
          <a:ext cx="8890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169101</xdr:rowOff>
    </xdr:from>
    <xdr:to>
      <xdr:col>50</xdr:col>
      <xdr:colOff>165100</xdr:colOff>
      <xdr:row>57</xdr:row>
      <xdr:rowOff>99251</xdr:rowOff>
    </xdr:to>
    <xdr:sp macro="" textlink="">
      <xdr:nvSpPr>
        <xdr:cNvPr id="354" name="フローチャート: 判断 353"/>
        <xdr:cNvSpPr/>
      </xdr:nvSpPr>
      <xdr:spPr>
        <a:xfrm>
          <a:off x="95885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90378</xdr:rowOff>
    </xdr:from>
    <xdr:ext cx="534377" cy="259045"/>
    <xdr:sp macro="" textlink="">
      <xdr:nvSpPr>
        <xdr:cNvPr id="355" name="テキスト ボックス 354"/>
        <xdr:cNvSpPr txBox="1"/>
      </xdr:nvSpPr>
      <xdr:spPr>
        <a:xfrm>
          <a:off x="9372111" y="98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137780</xdr:rowOff>
    </xdr:from>
    <xdr:to>
      <xdr:col>45</xdr:col>
      <xdr:colOff>177800</xdr:colOff>
      <xdr:row>56</xdr:row>
      <xdr:rowOff>102164</xdr:rowOff>
    </xdr:to>
    <xdr:cxnSp macro="">
      <xdr:nvCxnSpPr>
        <xdr:cNvPr id="356" name="直線コネクタ 355"/>
        <xdr:cNvCxnSpPr/>
      </xdr:nvCxnSpPr>
      <xdr:spPr>
        <a:xfrm>
          <a:off x="7861300" y="9396080"/>
          <a:ext cx="889000" cy="30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157899</xdr:rowOff>
    </xdr:from>
    <xdr:to>
      <xdr:col>46</xdr:col>
      <xdr:colOff>38100</xdr:colOff>
      <xdr:row>57</xdr:row>
      <xdr:rowOff>88049</xdr:rowOff>
    </xdr:to>
    <xdr:sp macro="" textlink="">
      <xdr:nvSpPr>
        <xdr:cNvPr id="357" name="フローチャート: 判断 356"/>
        <xdr:cNvSpPr/>
      </xdr:nvSpPr>
      <xdr:spPr>
        <a:xfrm>
          <a:off x="8699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79176</xdr:rowOff>
    </xdr:from>
    <xdr:ext cx="534377" cy="259045"/>
    <xdr:sp macro="" textlink="">
      <xdr:nvSpPr>
        <xdr:cNvPr id="358" name="テキスト ボックス 357"/>
        <xdr:cNvSpPr txBox="1"/>
      </xdr:nvSpPr>
      <xdr:spPr>
        <a:xfrm>
          <a:off x="8483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107506</xdr:rowOff>
    </xdr:from>
    <xdr:to>
      <xdr:col>41</xdr:col>
      <xdr:colOff>50800</xdr:colOff>
      <xdr:row>54</xdr:row>
      <xdr:rowOff>137780</xdr:rowOff>
    </xdr:to>
    <xdr:cxnSp macro="">
      <xdr:nvCxnSpPr>
        <xdr:cNvPr id="359" name="直線コネクタ 358"/>
        <xdr:cNvCxnSpPr/>
      </xdr:nvCxnSpPr>
      <xdr:spPr>
        <a:xfrm>
          <a:off x="6972300" y="8851456"/>
          <a:ext cx="889000" cy="54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161420</xdr:rowOff>
    </xdr:from>
    <xdr:to>
      <xdr:col>41</xdr:col>
      <xdr:colOff>101600</xdr:colOff>
      <xdr:row>57</xdr:row>
      <xdr:rowOff>91570</xdr:rowOff>
    </xdr:to>
    <xdr:sp macro="" textlink="">
      <xdr:nvSpPr>
        <xdr:cNvPr id="360" name="フローチャート: 判断 359"/>
        <xdr:cNvSpPr/>
      </xdr:nvSpPr>
      <xdr:spPr>
        <a:xfrm>
          <a:off x="7810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82697</xdr:rowOff>
    </xdr:from>
    <xdr:ext cx="534377" cy="259045"/>
    <xdr:sp macro="" textlink="">
      <xdr:nvSpPr>
        <xdr:cNvPr id="361" name="テキスト ボックス 360"/>
        <xdr:cNvSpPr txBox="1"/>
      </xdr:nvSpPr>
      <xdr:spPr>
        <a:xfrm>
          <a:off x="7594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160620</xdr:rowOff>
    </xdr:from>
    <xdr:to>
      <xdr:col>36</xdr:col>
      <xdr:colOff>165100</xdr:colOff>
      <xdr:row>57</xdr:row>
      <xdr:rowOff>90770</xdr:rowOff>
    </xdr:to>
    <xdr:sp macro="" textlink="">
      <xdr:nvSpPr>
        <xdr:cNvPr id="362" name="フローチャート: 判断 361"/>
        <xdr:cNvSpPr/>
      </xdr:nvSpPr>
      <xdr:spPr>
        <a:xfrm>
          <a:off x="6921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81897</xdr:rowOff>
    </xdr:from>
    <xdr:ext cx="534377" cy="259045"/>
    <xdr:sp macro="" textlink="">
      <xdr:nvSpPr>
        <xdr:cNvPr id="363" name="テキスト ボックス 362"/>
        <xdr:cNvSpPr txBox="1"/>
      </xdr:nvSpPr>
      <xdr:spPr>
        <a:xfrm>
          <a:off x="6705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138574</xdr:rowOff>
    </xdr:from>
    <xdr:to>
      <xdr:col>55</xdr:col>
      <xdr:colOff>50800</xdr:colOff>
      <xdr:row>57</xdr:row>
      <xdr:rowOff>68724</xdr:rowOff>
    </xdr:to>
    <xdr:sp macro="" textlink="">
      <xdr:nvSpPr>
        <xdr:cNvPr id="369" name="楕円 368"/>
        <xdr:cNvSpPr/>
      </xdr:nvSpPr>
      <xdr:spPr>
        <a:xfrm>
          <a:off x="10426700" y="97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161451</xdr:rowOff>
    </xdr:from>
    <xdr:ext cx="534377" cy="259045"/>
    <xdr:sp macro="" textlink="">
      <xdr:nvSpPr>
        <xdr:cNvPr id="370" name="普通建設事業費該当値テキスト"/>
        <xdr:cNvSpPr txBox="1"/>
      </xdr:nvSpPr>
      <xdr:spPr>
        <a:xfrm>
          <a:off x="10528300" y="95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70101</xdr:rowOff>
    </xdr:from>
    <xdr:to>
      <xdr:col>50</xdr:col>
      <xdr:colOff>165100</xdr:colOff>
      <xdr:row>57</xdr:row>
      <xdr:rowOff>251</xdr:rowOff>
    </xdr:to>
    <xdr:sp macro="" textlink="">
      <xdr:nvSpPr>
        <xdr:cNvPr id="371" name="楕円 370"/>
        <xdr:cNvSpPr/>
      </xdr:nvSpPr>
      <xdr:spPr>
        <a:xfrm>
          <a:off x="9588500" y="96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16778</xdr:rowOff>
    </xdr:from>
    <xdr:ext cx="534377" cy="259045"/>
    <xdr:sp macro="" textlink="">
      <xdr:nvSpPr>
        <xdr:cNvPr id="372" name="テキスト ボックス 371"/>
        <xdr:cNvSpPr txBox="1"/>
      </xdr:nvSpPr>
      <xdr:spPr>
        <a:xfrm>
          <a:off x="9372111" y="94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51364</xdr:rowOff>
    </xdr:from>
    <xdr:to>
      <xdr:col>46</xdr:col>
      <xdr:colOff>38100</xdr:colOff>
      <xdr:row>56</xdr:row>
      <xdr:rowOff>152964</xdr:rowOff>
    </xdr:to>
    <xdr:sp macro="" textlink="">
      <xdr:nvSpPr>
        <xdr:cNvPr id="373" name="楕円 372"/>
        <xdr:cNvSpPr/>
      </xdr:nvSpPr>
      <xdr:spPr>
        <a:xfrm>
          <a:off x="8699500" y="96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169491</xdr:rowOff>
    </xdr:from>
    <xdr:ext cx="534377" cy="259045"/>
    <xdr:sp macro="" textlink="">
      <xdr:nvSpPr>
        <xdr:cNvPr id="374" name="テキスト ボックス 373"/>
        <xdr:cNvSpPr txBox="1"/>
      </xdr:nvSpPr>
      <xdr:spPr>
        <a:xfrm>
          <a:off x="8483111" y="94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86980</xdr:rowOff>
    </xdr:from>
    <xdr:to>
      <xdr:col>41</xdr:col>
      <xdr:colOff>101600</xdr:colOff>
      <xdr:row>55</xdr:row>
      <xdr:rowOff>17130</xdr:rowOff>
    </xdr:to>
    <xdr:sp macro="" textlink="">
      <xdr:nvSpPr>
        <xdr:cNvPr id="375" name="楕円 374"/>
        <xdr:cNvSpPr/>
      </xdr:nvSpPr>
      <xdr:spPr>
        <a:xfrm>
          <a:off x="7810500" y="9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33657</xdr:rowOff>
    </xdr:from>
    <xdr:ext cx="599010" cy="259045"/>
    <xdr:sp macro="" textlink="">
      <xdr:nvSpPr>
        <xdr:cNvPr id="376" name="テキスト ボックス 375"/>
        <xdr:cNvSpPr txBox="1"/>
      </xdr:nvSpPr>
      <xdr:spPr>
        <a:xfrm>
          <a:off x="7561795" y="912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56706</xdr:rowOff>
    </xdr:from>
    <xdr:to>
      <xdr:col>36</xdr:col>
      <xdr:colOff>165100</xdr:colOff>
      <xdr:row>51</xdr:row>
      <xdr:rowOff>158306</xdr:rowOff>
    </xdr:to>
    <xdr:sp macro="" textlink="">
      <xdr:nvSpPr>
        <xdr:cNvPr id="377" name="楕円 376"/>
        <xdr:cNvSpPr/>
      </xdr:nvSpPr>
      <xdr:spPr>
        <a:xfrm>
          <a:off x="6921500" y="880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3383</xdr:rowOff>
    </xdr:from>
    <xdr:ext cx="599010" cy="259045"/>
    <xdr:sp macro="" textlink="">
      <xdr:nvSpPr>
        <xdr:cNvPr id="378" name="テキスト ボックス 377"/>
        <xdr:cNvSpPr txBox="1"/>
      </xdr:nvSpPr>
      <xdr:spPr>
        <a:xfrm>
          <a:off x="6672795" y="85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62065</xdr:rowOff>
    </xdr:from>
    <xdr:to>
      <xdr:col>54</xdr:col>
      <xdr:colOff>189865</xdr:colOff>
      <xdr:row>79</xdr:row>
      <xdr:rowOff>44450</xdr:rowOff>
    </xdr:to>
    <xdr:cxnSp macro="">
      <xdr:nvCxnSpPr>
        <xdr:cNvPr id="402" name="直線コネクタ 401"/>
        <xdr:cNvCxnSpPr/>
      </xdr:nvCxnSpPr>
      <xdr:spPr>
        <a:xfrm flipV="1">
          <a:off x="10475595" y="12577915"/>
          <a:ext cx="1270" cy="10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8742</xdr:rowOff>
    </xdr:from>
    <xdr:ext cx="534377" cy="259045"/>
    <xdr:sp macro="" textlink="">
      <xdr:nvSpPr>
        <xdr:cNvPr id="405" name="普通建設事業費 （ うち新規整備　）最大値テキスト"/>
        <xdr:cNvSpPr txBox="1"/>
      </xdr:nvSpPr>
      <xdr:spPr>
        <a:xfrm>
          <a:off x="10528300" y="123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62065</xdr:rowOff>
    </xdr:from>
    <xdr:to>
      <xdr:col>55</xdr:col>
      <xdr:colOff>88900</xdr:colOff>
      <xdr:row>73</xdr:row>
      <xdr:rowOff>62065</xdr:rowOff>
    </xdr:to>
    <xdr:cxnSp macro="">
      <xdr:nvCxnSpPr>
        <xdr:cNvPr id="406" name="直線コネクタ 405"/>
        <xdr:cNvCxnSpPr/>
      </xdr:nvCxnSpPr>
      <xdr:spPr>
        <a:xfrm>
          <a:off x="10388600" y="125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146214</xdr:rowOff>
    </xdr:from>
    <xdr:to>
      <xdr:col>55</xdr:col>
      <xdr:colOff>0</xdr:colOff>
      <xdr:row>78</xdr:row>
      <xdr:rowOff>165252</xdr:rowOff>
    </xdr:to>
    <xdr:cxnSp macro="">
      <xdr:nvCxnSpPr>
        <xdr:cNvPr id="407" name="直線コネクタ 406"/>
        <xdr:cNvCxnSpPr/>
      </xdr:nvCxnSpPr>
      <xdr:spPr>
        <a:xfrm>
          <a:off x="9639300" y="13519314"/>
          <a:ext cx="838200" cy="1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43527</xdr:rowOff>
    </xdr:from>
    <xdr:ext cx="534377" cy="259045"/>
    <xdr:sp macro="" textlink="">
      <xdr:nvSpPr>
        <xdr:cNvPr id="408" name="普通建設事業費 （ うち新規整備　）平均値テキスト"/>
        <xdr:cNvSpPr txBox="1"/>
      </xdr:nvSpPr>
      <xdr:spPr>
        <a:xfrm>
          <a:off x="10528300" y="13245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20650</xdr:rowOff>
    </xdr:from>
    <xdr:to>
      <xdr:col>55</xdr:col>
      <xdr:colOff>50800</xdr:colOff>
      <xdr:row>78</xdr:row>
      <xdr:rowOff>122250</xdr:rowOff>
    </xdr:to>
    <xdr:sp macro="" textlink="">
      <xdr:nvSpPr>
        <xdr:cNvPr id="409" name="フローチャート: 判断 408"/>
        <xdr:cNvSpPr/>
      </xdr:nvSpPr>
      <xdr:spPr>
        <a:xfrm>
          <a:off x="10426700" y="133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118923</xdr:rowOff>
    </xdr:from>
    <xdr:to>
      <xdr:col>50</xdr:col>
      <xdr:colOff>114300</xdr:colOff>
      <xdr:row>78</xdr:row>
      <xdr:rowOff>146214</xdr:rowOff>
    </xdr:to>
    <xdr:cxnSp macro="">
      <xdr:nvCxnSpPr>
        <xdr:cNvPr id="410" name="直線コネクタ 409"/>
        <xdr:cNvCxnSpPr/>
      </xdr:nvCxnSpPr>
      <xdr:spPr>
        <a:xfrm>
          <a:off x="8750300" y="13492023"/>
          <a:ext cx="8890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36424</xdr:rowOff>
    </xdr:from>
    <xdr:to>
      <xdr:col>50</xdr:col>
      <xdr:colOff>165100</xdr:colOff>
      <xdr:row>78</xdr:row>
      <xdr:rowOff>138024</xdr:rowOff>
    </xdr:to>
    <xdr:sp macro="" textlink="">
      <xdr:nvSpPr>
        <xdr:cNvPr id="411" name="フローチャート: 判断 410"/>
        <xdr:cNvSpPr/>
      </xdr:nvSpPr>
      <xdr:spPr>
        <a:xfrm>
          <a:off x="95885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154551</xdr:rowOff>
    </xdr:from>
    <xdr:ext cx="534377" cy="259045"/>
    <xdr:sp macro="" textlink="">
      <xdr:nvSpPr>
        <xdr:cNvPr id="412" name="テキスト ボックス 411"/>
        <xdr:cNvSpPr txBox="1"/>
      </xdr:nvSpPr>
      <xdr:spPr>
        <a:xfrm>
          <a:off x="9372111" y="131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90348</xdr:rowOff>
    </xdr:from>
    <xdr:to>
      <xdr:col>45</xdr:col>
      <xdr:colOff>177800</xdr:colOff>
      <xdr:row>78</xdr:row>
      <xdr:rowOff>118923</xdr:rowOff>
    </xdr:to>
    <xdr:cxnSp macro="">
      <xdr:nvCxnSpPr>
        <xdr:cNvPr id="413" name="直線コネクタ 412"/>
        <xdr:cNvCxnSpPr/>
      </xdr:nvCxnSpPr>
      <xdr:spPr>
        <a:xfrm>
          <a:off x="7861300" y="12949098"/>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21692</xdr:rowOff>
    </xdr:from>
    <xdr:to>
      <xdr:col>46</xdr:col>
      <xdr:colOff>38100</xdr:colOff>
      <xdr:row>78</xdr:row>
      <xdr:rowOff>123292</xdr:rowOff>
    </xdr:to>
    <xdr:sp macro="" textlink="">
      <xdr:nvSpPr>
        <xdr:cNvPr id="414" name="フローチャート: 判断 413"/>
        <xdr:cNvSpPr/>
      </xdr:nvSpPr>
      <xdr:spPr>
        <a:xfrm>
          <a:off x="8699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139819</xdr:rowOff>
    </xdr:from>
    <xdr:ext cx="534377" cy="259045"/>
    <xdr:sp macro="" textlink="">
      <xdr:nvSpPr>
        <xdr:cNvPr id="415" name="テキスト ボックス 414"/>
        <xdr:cNvSpPr txBox="1"/>
      </xdr:nvSpPr>
      <xdr:spPr>
        <a:xfrm>
          <a:off x="8483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119938</xdr:rowOff>
    </xdr:from>
    <xdr:to>
      <xdr:col>41</xdr:col>
      <xdr:colOff>50800</xdr:colOff>
      <xdr:row>75</xdr:row>
      <xdr:rowOff>90348</xdr:rowOff>
    </xdr:to>
    <xdr:cxnSp macro="">
      <xdr:nvCxnSpPr>
        <xdr:cNvPr id="416" name="直線コネクタ 415"/>
        <xdr:cNvCxnSpPr/>
      </xdr:nvCxnSpPr>
      <xdr:spPr>
        <a:xfrm>
          <a:off x="6972300" y="12121438"/>
          <a:ext cx="889000" cy="8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27381</xdr:rowOff>
    </xdr:from>
    <xdr:to>
      <xdr:col>41</xdr:col>
      <xdr:colOff>101600</xdr:colOff>
      <xdr:row>78</xdr:row>
      <xdr:rowOff>128981</xdr:rowOff>
    </xdr:to>
    <xdr:sp macro="" textlink="">
      <xdr:nvSpPr>
        <xdr:cNvPr id="417" name="フローチャート: 判断 416"/>
        <xdr:cNvSpPr/>
      </xdr:nvSpPr>
      <xdr:spPr>
        <a:xfrm>
          <a:off x="7810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120108</xdr:rowOff>
    </xdr:from>
    <xdr:ext cx="534377" cy="259045"/>
    <xdr:sp macro="" textlink="">
      <xdr:nvSpPr>
        <xdr:cNvPr id="418" name="テキスト ボックス 417"/>
        <xdr:cNvSpPr txBox="1"/>
      </xdr:nvSpPr>
      <xdr:spPr>
        <a:xfrm>
          <a:off x="7594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163615</xdr:rowOff>
    </xdr:from>
    <xdr:to>
      <xdr:col>36</xdr:col>
      <xdr:colOff>165100</xdr:colOff>
      <xdr:row>78</xdr:row>
      <xdr:rowOff>93765</xdr:rowOff>
    </xdr:to>
    <xdr:sp macro="" textlink="">
      <xdr:nvSpPr>
        <xdr:cNvPr id="419" name="フローチャート: 判断 418"/>
        <xdr:cNvSpPr/>
      </xdr:nvSpPr>
      <xdr:spPr>
        <a:xfrm>
          <a:off x="6921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84892</xdr:rowOff>
    </xdr:from>
    <xdr:ext cx="534377" cy="259045"/>
    <xdr:sp macro="" textlink="">
      <xdr:nvSpPr>
        <xdr:cNvPr id="420" name="テキスト ボックス 419"/>
        <xdr:cNvSpPr txBox="1"/>
      </xdr:nvSpPr>
      <xdr:spPr>
        <a:xfrm>
          <a:off x="6705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114452</xdr:rowOff>
    </xdr:from>
    <xdr:to>
      <xdr:col>55</xdr:col>
      <xdr:colOff>50800</xdr:colOff>
      <xdr:row>79</xdr:row>
      <xdr:rowOff>44602</xdr:rowOff>
    </xdr:to>
    <xdr:sp macro="" textlink="">
      <xdr:nvSpPr>
        <xdr:cNvPr id="426" name="楕円 425"/>
        <xdr:cNvSpPr/>
      </xdr:nvSpPr>
      <xdr:spPr>
        <a:xfrm>
          <a:off x="10426700" y="134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29379</xdr:rowOff>
    </xdr:from>
    <xdr:ext cx="469744" cy="259045"/>
    <xdr:sp macro="" textlink="">
      <xdr:nvSpPr>
        <xdr:cNvPr id="427" name="普通建設事業費 （ うち新規整備　）該当値テキスト"/>
        <xdr:cNvSpPr txBox="1"/>
      </xdr:nvSpPr>
      <xdr:spPr>
        <a:xfrm>
          <a:off x="10528300"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95414</xdr:rowOff>
    </xdr:from>
    <xdr:to>
      <xdr:col>50</xdr:col>
      <xdr:colOff>165100</xdr:colOff>
      <xdr:row>79</xdr:row>
      <xdr:rowOff>25564</xdr:rowOff>
    </xdr:to>
    <xdr:sp macro="" textlink="">
      <xdr:nvSpPr>
        <xdr:cNvPr id="428" name="楕円 427"/>
        <xdr:cNvSpPr/>
      </xdr:nvSpPr>
      <xdr:spPr>
        <a:xfrm>
          <a:off x="9588500" y="134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16691</xdr:rowOff>
    </xdr:from>
    <xdr:ext cx="469744" cy="259045"/>
    <xdr:sp macro="" textlink="">
      <xdr:nvSpPr>
        <xdr:cNvPr id="429" name="テキスト ボックス 428"/>
        <xdr:cNvSpPr txBox="1"/>
      </xdr:nvSpPr>
      <xdr:spPr>
        <a:xfrm>
          <a:off x="9404428" y="135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68123</xdr:rowOff>
    </xdr:from>
    <xdr:to>
      <xdr:col>46</xdr:col>
      <xdr:colOff>38100</xdr:colOff>
      <xdr:row>78</xdr:row>
      <xdr:rowOff>169723</xdr:rowOff>
    </xdr:to>
    <xdr:sp macro="" textlink="">
      <xdr:nvSpPr>
        <xdr:cNvPr id="430" name="楕円 429"/>
        <xdr:cNvSpPr/>
      </xdr:nvSpPr>
      <xdr:spPr>
        <a:xfrm>
          <a:off x="8699500" y="134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160850</xdr:rowOff>
    </xdr:from>
    <xdr:ext cx="469744" cy="259045"/>
    <xdr:sp macro="" textlink="">
      <xdr:nvSpPr>
        <xdr:cNvPr id="431" name="テキスト ボックス 430"/>
        <xdr:cNvSpPr txBox="1"/>
      </xdr:nvSpPr>
      <xdr:spPr>
        <a:xfrm>
          <a:off x="8515428" y="135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39548</xdr:rowOff>
    </xdr:from>
    <xdr:to>
      <xdr:col>41</xdr:col>
      <xdr:colOff>101600</xdr:colOff>
      <xdr:row>75</xdr:row>
      <xdr:rowOff>141148</xdr:rowOff>
    </xdr:to>
    <xdr:sp macro="" textlink="">
      <xdr:nvSpPr>
        <xdr:cNvPr id="432" name="楕円 431"/>
        <xdr:cNvSpPr/>
      </xdr:nvSpPr>
      <xdr:spPr>
        <a:xfrm>
          <a:off x="7810500" y="128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157675</xdr:rowOff>
    </xdr:from>
    <xdr:ext cx="534377" cy="259045"/>
    <xdr:sp macro="" textlink="">
      <xdr:nvSpPr>
        <xdr:cNvPr id="433" name="テキスト ボックス 432"/>
        <xdr:cNvSpPr txBox="1"/>
      </xdr:nvSpPr>
      <xdr:spPr>
        <a:xfrm>
          <a:off x="7594111" y="126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69138</xdr:rowOff>
    </xdr:from>
    <xdr:to>
      <xdr:col>36</xdr:col>
      <xdr:colOff>165100</xdr:colOff>
      <xdr:row>70</xdr:row>
      <xdr:rowOff>170738</xdr:rowOff>
    </xdr:to>
    <xdr:sp macro="" textlink="">
      <xdr:nvSpPr>
        <xdr:cNvPr id="434" name="楕円 433"/>
        <xdr:cNvSpPr/>
      </xdr:nvSpPr>
      <xdr:spPr>
        <a:xfrm>
          <a:off x="6921500" y="120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15815</xdr:rowOff>
    </xdr:from>
    <xdr:ext cx="599010" cy="259045"/>
    <xdr:sp macro="" textlink="">
      <xdr:nvSpPr>
        <xdr:cNvPr id="435" name="テキスト ボックス 434"/>
        <xdr:cNvSpPr txBox="1"/>
      </xdr:nvSpPr>
      <xdr:spPr>
        <a:xfrm>
          <a:off x="6672795" y="1184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58759</xdr:rowOff>
    </xdr:from>
    <xdr:to>
      <xdr:col>55</xdr:col>
      <xdr:colOff>0</xdr:colOff>
      <xdr:row>96</xdr:row>
      <xdr:rowOff>8516</xdr:rowOff>
    </xdr:to>
    <xdr:cxnSp macro="">
      <xdr:nvCxnSpPr>
        <xdr:cNvPr id="466" name="直線コネクタ 465"/>
        <xdr:cNvCxnSpPr/>
      </xdr:nvCxnSpPr>
      <xdr:spPr>
        <a:xfrm>
          <a:off x="9639300" y="16346509"/>
          <a:ext cx="838200" cy="12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58759</xdr:rowOff>
    </xdr:from>
    <xdr:to>
      <xdr:col>50</xdr:col>
      <xdr:colOff>114300</xdr:colOff>
      <xdr:row>95</xdr:row>
      <xdr:rowOff>132728</xdr:rowOff>
    </xdr:to>
    <xdr:cxnSp macro="">
      <xdr:nvCxnSpPr>
        <xdr:cNvPr id="469" name="直線コネクタ 468"/>
        <xdr:cNvCxnSpPr/>
      </xdr:nvCxnSpPr>
      <xdr:spPr>
        <a:xfrm flipV="1">
          <a:off x="8750300" y="16346509"/>
          <a:ext cx="889000" cy="7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132728</xdr:rowOff>
    </xdr:from>
    <xdr:to>
      <xdr:col>45</xdr:col>
      <xdr:colOff>177800</xdr:colOff>
      <xdr:row>96</xdr:row>
      <xdr:rowOff>114767</xdr:rowOff>
    </xdr:to>
    <xdr:cxnSp macro="">
      <xdr:nvCxnSpPr>
        <xdr:cNvPr id="472" name="直線コネクタ 471"/>
        <xdr:cNvCxnSpPr/>
      </xdr:nvCxnSpPr>
      <xdr:spPr>
        <a:xfrm flipV="1">
          <a:off x="7861300" y="16420478"/>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114767</xdr:rowOff>
    </xdr:from>
    <xdr:to>
      <xdr:col>41</xdr:col>
      <xdr:colOff>50800</xdr:colOff>
      <xdr:row>96</xdr:row>
      <xdr:rowOff>135586</xdr:rowOff>
    </xdr:to>
    <xdr:cxnSp macro="">
      <xdr:nvCxnSpPr>
        <xdr:cNvPr id="475" name="直線コネクタ 474"/>
        <xdr:cNvCxnSpPr/>
      </xdr:nvCxnSpPr>
      <xdr:spPr>
        <a:xfrm flipV="1">
          <a:off x="6972300" y="16573967"/>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129166</xdr:rowOff>
    </xdr:from>
    <xdr:to>
      <xdr:col>55</xdr:col>
      <xdr:colOff>50800</xdr:colOff>
      <xdr:row>96</xdr:row>
      <xdr:rowOff>59316</xdr:rowOff>
    </xdr:to>
    <xdr:sp macro="" textlink="">
      <xdr:nvSpPr>
        <xdr:cNvPr id="485" name="楕円 484"/>
        <xdr:cNvSpPr/>
      </xdr:nvSpPr>
      <xdr:spPr>
        <a:xfrm>
          <a:off x="10426700" y="164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152043</xdr:rowOff>
    </xdr:from>
    <xdr:ext cx="534377" cy="259045"/>
    <xdr:sp macro="" textlink="">
      <xdr:nvSpPr>
        <xdr:cNvPr id="486" name="普通建設事業費 （ うち更新整備　）該当値テキスト"/>
        <xdr:cNvSpPr txBox="1"/>
      </xdr:nvSpPr>
      <xdr:spPr>
        <a:xfrm>
          <a:off x="10528300" y="162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7959</xdr:rowOff>
    </xdr:from>
    <xdr:to>
      <xdr:col>50</xdr:col>
      <xdr:colOff>165100</xdr:colOff>
      <xdr:row>95</xdr:row>
      <xdr:rowOff>109559</xdr:rowOff>
    </xdr:to>
    <xdr:sp macro="" textlink="">
      <xdr:nvSpPr>
        <xdr:cNvPr id="487" name="楕円 486"/>
        <xdr:cNvSpPr/>
      </xdr:nvSpPr>
      <xdr:spPr>
        <a:xfrm>
          <a:off x="9588500" y="1629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126086</xdr:rowOff>
    </xdr:from>
    <xdr:ext cx="534377" cy="259045"/>
    <xdr:sp macro="" textlink="">
      <xdr:nvSpPr>
        <xdr:cNvPr id="488" name="テキスト ボックス 487"/>
        <xdr:cNvSpPr txBox="1"/>
      </xdr:nvSpPr>
      <xdr:spPr>
        <a:xfrm>
          <a:off x="9372111" y="1607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81928</xdr:rowOff>
    </xdr:from>
    <xdr:to>
      <xdr:col>46</xdr:col>
      <xdr:colOff>38100</xdr:colOff>
      <xdr:row>96</xdr:row>
      <xdr:rowOff>12078</xdr:rowOff>
    </xdr:to>
    <xdr:sp macro="" textlink="">
      <xdr:nvSpPr>
        <xdr:cNvPr id="489" name="楕円 488"/>
        <xdr:cNvSpPr/>
      </xdr:nvSpPr>
      <xdr:spPr>
        <a:xfrm>
          <a:off x="8699500" y="163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28605</xdr:rowOff>
    </xdr:from>
    <xdr:ext cx="534377" cy="259045"/>
    <xdr:sp macro="" textlink="">
      <xdr:nvSpPr>
        <xdr:cNvPr id="490" name="テキスト ボックス 489"/>
        <xdr:cNvSpPr txBox="1"/>
      </xdr:nvSpPr>
      <xdr:spPr>
        <a:xfrm>
          <a:off x="8483111" y="161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63967</xdr:rowOff>
    </xdr:from>
    <xdr:to>
      <xdr:col>41</xdr:col>
      <xdr:colOff>101600</xdr:colOff>
      <xdr:row>96</xdr:row>
      <xdr:rowOff>165567</xdr:rowOff>
    </xdr:to>
    <xdr:sp macro="" textlink="">
      <xdr:nvSpPr>
        <xdr:cNvPr id="491" name="楕円 490"/>
        <xdr:cNvSpPr/>
      </xdr:nvSpPr>
      <xdr:spPr>
        <a:xfrm>
          <a:off x="7810500" y="1652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10644</xdr:rowOff>
    </xdr:from>
    <xdr:ext cx="534377" cy="259045"/>
    <xdr:sp macro="" textlink="">
      <xdr:nvSpPr>
        <xdr:cNvPr id="492" name="テキスト ボックス 491"/>
        <xdr:cNvSpPr txBox="1"/>
      </xdr:nvSpPr>
      <xdr:spPr>
        <a:xfrm>
          <a:off x="7594111" y="162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84786</xdr:rowOff>
    </xdr:from>
    <xdr:to>
      <xdr:col>36</xdr:col>
      <xdr:colOff>165100</xdr:colOff>
      <xdr:row>97</xdr:row>
      <xdr:rowOff>14936</xdr:rowOff>
    </xdr:to>
    <xdr:sp macro="" textlink="">
      <xdr:nvSpPr>
        <xdr:cNvPr id="493" name="楕円 492"/>
        <xdr:cNvSpPr/>
      </xdr:nvSpPr>
      <xdr:spPr>
        <a:xfrm>
          <a:off x="6921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31463</xdr:rowOff>
    </xdr:from>
    <xdr:ext cx="534377" cy="259045"/>
    <xdr:sp macro="" textlink="">
      <xdr:nvSpPr>
        <xdr:cNvPr id="494" name="テキスト ボックス 493"/>
        <xdr:cNvSpPr txBox="1"/>
      </xdr:nvSpPr>
      <xdr:spPr>
        <a:xfrm>
          <a:off x="6705111"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42271</xdr:rowOff>
    </xdr:from>
    <xdr:to>
      <xdr:col>85</xdr:col>
      <xdr:colOff>127000</xdr:colOff>
      <xdr:row>38</xdr:row>
      <xdr:rowOff>114646</xdr:rowOff>
    </xdr:to>
    <xdr:cxnSp macro="">
      <xdr:nvCxnSpPr>
        <xdr:cNvPr id="521" name="直線コネクタ 520"/>
        <xdr:cNvCxnSpPr/>
      </xdr:nvCxnSpPr>
      <xdr:spPr>
        <a:xfrm>
          <a:off x="15481300" y="6557371"/>
          <a:ext cx="8382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42271</xdr:rowOff>
    </xdr:from>
    <xdr:to>
      <xdr:col>81</xdr:col>
      <xdr:colOff>50800</xdr:colOff>
      <xdr:row>38</xdr:row>
      <xdr:rowOff>54615</xdr:rowOff>
    </xdr:to>
    <xdr:cxnSp macro="">
      <xdr:nvCxnSpPr>
        <xdr:cNvPr id="524" name="直線コネクタ 523"/>
        <xdr:cNvCxnSpPr/>
      </xdr:nvCxnSpPr>
      <xdr:spPr>
        <a:xfrm flipV="1">
          <a:off x="14592300" y="655737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46706</xdr:rowOff>
    </xdr:from>
    <xdr:to>
      <xdr:col>76</xdr:col>
      <xdr:colOff>114300</xdr:colOff>
      <xdr:row>38</xdr:row>
      <xdr:rowOff>54615</xdr:rowOff>
    </xdr:to>
    <xdr:cxnSp macro="">
      <xdr:nvCxnSpPr>
        <xdr:cNvPr id="527" name="直線コネクタ 526"/>
        <xdr:cNvCxnSpPr/>
      </xdr:nvCxnSpPr>
      <xdr:spPr>
        <a:xfrm>
          <a:off x="13703300" y="5704556"/>
          <a:ext cx="889000" cy="86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46706</xdr:rowOff>
    </xdr:from>
    <xdr:to>
      <xdr:col>71</xdr:col>
      <xdr:colOff>177800</xdr:colOff>
      <xdr:row>34</xdr:row>
      <xdr:rowOff>73177</xdr:rowOff>
    </xdr:to>
    <xdr:cxnSp macro="">
      <xdr:nvCxnSpPr>
        <xdr:cNvPr id="530" name="直線コネクタ 529"/>
        <xdr:cNvCxnSpPr/>
      </xdr:nvCxnSpPr>
      <xdr:spPr>
        <a:xfrm flipV="1">
          <a:off x="12814300" y="5704556"/>
          <a:ext cx="889000" cy="19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63846</xdr:rowOff>
    </xdr:from>
    <xdr:to>
      <xdr:col>85</xdr:col>
      <xdr:colOff>177800</xdr:colOff>
      <xdr:row>38</xdr:row>
      <xdr:rowOff>165446</xdr:rowOff>
    </xdr:to>
    <xdr:sp macro="" textlink="">
      <xdr:nvSpPr>
        <xdr:cNvPr id="540" name="楕円 539"/>
        <xdr:cNvSpPr/>
      </xdr:nvSpPr>
      <xdr:spPr>
        <a:xfrm>
          <a:off x="16268700" y="657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23528</xdr:rowOff>
    </xdr:from>
    <xdr:ext cx="378565" cy="259045"/>
    <xdr:sp macro="" textlink="">
      <xdr:nvSpPr>
        <xdr:cNvPr id="541" name="災害復旧事業費該当値テキスト"/>
        <xdr:cNvSpPr txBox="1"/>
      </xdr:nvSpPr>
      <xdr:spPr>
        <a:xfrm>
          <a:off x="16370300" y="653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162921</xdr:rowOff>
    </xdr:from>
    <xdr:to>
      <xdr:col>81</xdr:col>
      <xdr:colOff>101600</xdr:colOff>
      <xdr:row>38</xdr:row>
      <xdr:rowOff>93071</xdr:rowOff>
    </xdr:to>
    <xdr:sp macro="" textlink="">
      <xdr:nvSpPr>
        <xdr:cNvPr id="542" name="楕円 541"/>
        <xdr:cNvSpPr/>
      </xdr:nvSpPr>
      <xdr:spPr>
        <a:xfrm>
          <a:off x="15430500" y="65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109598</xdr:rowOff>
    </xdr:from>
    <xdr:ext cx="469744" cy="259045"/>
    <xdr:sp macro="" textlink="">
      <xdr:nvSpPr>
        <xdr:cNvPr id="543" name="テキスト ボックス 542"/>
        <xdr:cNvSpPr txBox="1"/>
      </xdr:nvSpPr>
      <xdr:spPr>
        <a:xfrm>
          <a:off x="15246428" y="62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3815</xdr:rowOff>
    </xdr:from>
    <xdr:to>
      <xdr:col>76</xdr:col>
      <xdr:colOff>165100</xdr:colOff>
      <xdr:row>38</xdr:row>
      <xdr:rowOff>105415</xdr:rowOff>
    </xdr:to>
    <xdr:sp macro="" textlink="">
      <xdr:nvSpPr>
        <xdr:cNvPr id="544" name="楕円 543"/>
        <xdr:cNvSpPr/>
      </xdr:nvSpPr>
      <xdr:spPr>
        <a:xfrm>
          <a:off x="14541500" y="65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121942</xdr:rowOff>
    </xdr:from>
    <xdr:ext cx="469744" cy="259045"/>
    <xdr:sp macro="" textlink="">
      <xdr:nvSpPr>
        <xdr:cNvPr id="545" name="テキスト ボックス 544"/>
        <xdr:cNvSpPr txBox="1"/>
      </xdr:nvSpPr>
      <xdr:spPr>
        <a:xfrm>
          <a:off x="14357428" y="629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167356</xdr:rowOff>
    </xdr:from>
    <xdr:to>
      <xdr:col>72</xdr:col>
      <xdr:colOff>38100</xdr:colOff>
      <xdr:row>33</xdr:row>
      <xdr:rowOff>97506</xdr:rowOff>
    </xdr:to>
    <xdr:sp macro="" textlink="">
      <xdr:nvSpPr>
        <xdr:cNvPr id="546" name="楕円 545"/>
        <xdr:cNvSpPr/>
      </xdr:nvSpPr>
      <xdr:spPr>
        <a:xfrm>
          <a:off x="13652500" y="565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114033</xdr:rowOff>
    </xdr:from>
    <xdr:ext cx="534377" cy="259045"/>
    <xdr:sp macro="" textlink="">
      <xdr:nvSpPr>
        <xdr:cNvPr id="547" name="テキスト ボックス 546"/>
        <xdr:cNvSpPr txBox="1"/>
      </xdr:nvSpPr>
      <xdr:spPr>
        <a:xfrm>
          <a:off x="13436111" y="542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22377</xdr:rowOff>
    </xdr:from>
    <xdr:to>
      <xdr:col>67</xdr:col>
      <xdr:colOff>101600</xdr:colOff>
      <xdr:row>34</xdr:row>
      <xdr:rowOff>123977</xdr:rowOff>
    </xdr:to>
    <xdr:sp macro="" textlink="">
      <xdr:nvSpPr>
        <xdr:cNvPr id="548" name="楕円 547"/>
        <xdr:cNvSpPr/>
      </xdr:nvSpPr>
      <xdr:spPr>
        <a:xfrm>
          <a:off x="12763500" y="58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140504</xdr:rowOff>
    </xdr:from>
    <xdr:ext cx="534377" cy="259045"/>
    <xdr:sp macro="" textlink="">
      <xdr:nvSpPr>
        <xdr:cNvPr id="549" name="テキスト ボックス 548"/>
        <xdr:cNvSpPr txBox="1"/>
      </xdr:nvSpPr>
      <xdr:spPr>
        <a:xfrm>
          <a:off x="12547111" y="562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45555</xdr:rowOff>
    </xdr:from>
    <xdr:to>
      <xdr:col>85</xdr:col>
      <xdr:colOff>127000</xdr:colOff>
      <xdr:row>76</xdr:row>
      <xdr:rowOff>137288</xdr:rowOff>
    </xdr:to>
    <xdr:cxnSp macro="">
      <xdr:nvCxnSpPr>
        <xdr:cNvPr id="627" name="直線コネクタ 626"/>
        <xdr:cNvCxnSpPr/>
      </xdr:nvCxnSpPr>
      <xdr:spPr>
        <a:xfrm>
          <a:off x="15481300" y="13075755"/>
          <a:ext cx="8382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45555</xdr:rowOff>
    </xdr:from>
    <xdr:to>
      <xdr:col>81</xdr:col>
      <xdr:colOff>50800</xdr:colOff>
      <xdr:row>76</xdr:row>
      <xdr:rowOff>96698</xdr:rowOff>
    </xdr:to>
    <xdr:cxnSp macro="">
      <xdr:nvCxnSpPr>
        <xdr:cNvPr id="630" name="直線コネクタ 629"/>
        <xdr:cNvCxnSpPr/>
      </xdr:nvCxnSpPr>
      <xdr:spPr>
        <a:xfrm flipV="1">
          <a:off x="14592300" y="13075755"/>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27191</xdr:rowOff>
    </xdr:from>
    <xdr:to>
      <xdr:col>76</xdr:col>
      <xdr:colOff>114300</xdr:colOff>
      <xdr:row>76</xdr:row>
      <xdr:rowOff>96698</xdr:rowOff>
    </xdr:to>
    <xdr:cxnSp macro="">
      <xdr:nvCxnSpPr>
        <xdr:cNvPr id="633" name="直線コネクタ 632"/>
        <xdr:cNvCxnSpPr/>
      </xdr:nvCxnSpPr>
      <xdr:spPr>
        <a:xfrm>
          <a:off x="13703300" y="13057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27191</xdr:rowOff>
    </xdr:from>
    <xdr:to>
      <xdr:col>71</xdr:col>
      <xdr:colOff>177800</xdr:colOff>
      <xdr:row>76</xdr:row>
      <xdr:rowOff>73813</xdr:rowOff>
    </xdr:to>
    <xdr:cxnSp macro="">
      <xdr:nvCxnSpPr>
        <xdr:cNvPr id="636" name="直線コネクタ 635"/>
        <xdr:cNvCxnSpPr/>
      </xdr:nvCxnSpPr>
      <xdr:spPr>
        <a:xfrm flipV="1">
          <a:off x="12814300" y="13057391"/>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86488</xdr:rowOff>
    </xdr:from>
    <xdr:to>
      <xdr:col>85</xdr:col>
      <xdr:colOff>177800</xdr:colOff>
      <xdr:row>77</xdr:row>
      <xdr:rowOff>16638</xdr:rowOff>
    </xdr:to>
    <xdr:sp macro="" textlink="">
      <xdr:nvSpPr>
        <xdr:cNvPr id="646" name="楕円 645"/>
        <xdr:cNvSpPr/>
      </xdr:nvSpPr>
      <xdr:spPr>
        <a:xfrm>
          <a:off x="16268700" y="131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64915</xdr:rowOff>
    </xdr:from>
    <xdr:ext cx="534377" cy="259045"/>
    <xdr:sp macro="" textlink="">
      <xdr:nvSpPr>
        <xdr:cNvPr id="647" name="公債費該当値テキスト"/>
        <xdr:cNvSpPr txBox="1"/>
      </xdr:nvSpPr>
      <xdr:spPr>
        <a:xfrm>
          <a:off x="16370300" y="130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166205</xdr:rowOff>
    </xdr:from>
    <xdr:to>
      <xdr:col>81</xdr:col>
      <xdr:colOff>101600</xdr:colOff>
      <xdr:row>76</xdr:row>
      <xdr:rowOff>96355</xdr:rowOff>
    </xdr:to>
    <xdr:sp macro="" textlink="">
      <xdr:nvSpPr>
        <xdr:cNvPr id="648" name="楕円 647"/>
        <xdr:cNvSpPr/>
      </xdr:nvSpPr>
      <xdr:spPr>
        <a:xfrm>
          <a:off x="15430500" y="130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112882</xdr:rowOff>
    </xdr:from>
    <xdr:ext cx="534377" cy="259045"/>
    <xdr:sp macro="" textlink="">
      <xdr:nvSpPr>
        <xdr:cNvPr id="649" name="テキスト ボックス 648"/>
        <xdr:cNvSpPr txBox="1"/>
      </xdr:nvSpPr>
      <xdr:spPr>
        <a:xfrm>
          <a:off x="15214111" y="128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45898</xdr:rowOff>
    </xdr:from>
    <xdr:to>
      <xdr:col>76</xdr:col>
      <xdr:colOff>165100</xdr:colOff>
      <xdr:row>76</xdr:row>
      <xdr:rowOff>147498</xdr:rowOff>
    </xdr:to>
    <xdr:sp macro="" textlink="">
      <xdr:nvSpPr>
        <xdr:cNvPr id="650" name="楕円 649"/>
        <xdr:cNvSpPr/>
      </xdr:nvSpPr>
      <xdr:spPr>
        <a:xfrm>
          <a:off x="14541500" y="130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164025</xdr:rowOff>
    </xdr:from>
    <xdr:ext cx="534377" cy="259045"/>
    <xdr:sp macro="" textlink="">
      <xdr:nvSpPr>
        <xdr:cNvPr id="651" name="テキスト ボックス 650"/>
        <xdr:cNvSpPr txBox="1"/>
      </xdr:nvSpPr>
      <xdr:spPr>
        <a:xfrm>
          <a:off x="14325111"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147841</xdr:rowOff>
    </xdr:from>
    <xdr:to>
      <xdr:col>72</xdr:col>
      <xdr:colOff>38100</xdr:colOff>
      <xdr:row>76</xdr:row>
      <xdr:rowOff>77991</xdr:rowOff>
    </xdr:to>
    <xdr:sp macro="" textlink="">
      <xdr:nvSpPr>
        <xdr:cNvPr id="652" name="楕円 651"/>
        <xdr:cNvSpPr/>
      </xdr:nvSpPr>
      <xdr:spPr>
        <a:xfrm>
          <a:off x="13652500" y="13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94518</xdr:rowOff>
    </xdr:from>
    <xdr:ext cx="534377" cy="259045"/>
    <xdr:sp macro="" textlink="">
      <xdr:nvSpPr>
        <xdr:cNvPr id="653" name="テキスト ボックス 652"/>
        <xdr:cNvSpPr txBox="1"/>
      </xdr:nvSpPr>
      <xdr:spPr>
        <a:xfrm>
          <a:off x="13436111" y="127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23013</xdr:rowOff>
    </xdr:from>
    <xdr:to>
      <xdr:col>67</xdr:col>
      <xdr:colOff>101600</xdr:colOff>
      <xdr:row>76</xdr:row>
      <xdr:rowOff>124613</xdr:rowOff>
    </xdr:to>
    <xdr:sp macro="" textlink="">
      <xdr:nvSpPr>
        <xdr:cNvPr id="654" name="楕円 653"/>
        <xdr:cNvSpPr/>
      </xdr:nvSpPr>
      <xdr:spPr>
        <a:xfrm>
          <a:off x="12763500" y="130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141140</xdr:rowOff>
    </xdr:from>
    <xdr:ext cx="534377" cy="259045"/>
    <xdr:sp macro="" textlink="">
      <xdr:nvSpPr>
        <xdr:cNvPr id="655" name="テキスト ボックス 654"/>
        <xdr:cNvSpPr txBox="1"/>
      </xdr:nvSpPr>
      <xdr:spPr>
        <a:xfrm>
          <a:off x="12547111" y="128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xdr:rowOff>
    </xdr:from>
    <xdr:to>
      <xdr:col>85</xdr:col>
      <xdr:colOff>127000</xdr:colOff>
      <xdr:row>98</xdr:row>
      <xdr:rowOff>15844</xdr:rowOff>
    </xdr:to>
    <xdr:cxnSp macro="">
      <xdr:nvCxnSpPr>
        <xdr:cNvPr id="682" name="直線コネクタ 681"/>
        <xdr:cNvCxnSpPr/>
      </xdr:nvCxnSpPr>
      <xdr:spPr>
        <a:xfrm flipV="1">
          <a:off x="15481300" y="16803159"/>
          <a:ext cx="8382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33054</xdr:rowOff>
    </xdr:from>
    <xdr:to>
      <xdr:col>81</xdr:col>
      <xdr:colOff>50800</xdr:colOff>
      <xdr:row>98</xdr:row>
      <xdr:rowOff>15844</xdr:rowOff>
    </xdr:to>
    <xdr:cxnSp macro="">
      <xdr:nvCxnSpPr>
        <xdr:cNvPr id="685" name="直線コネクタ 684"/>
        <xdr:cNvCxnSpPr/>
      </xdr:nvCxnSpPr>
      <xdr:spPr>
        <a:xfrm>
          <a:off x="14592300" y="16492254"/>
          <a:ext cx="889000" cy="3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33054</xdr:rowOff>
    </xdr:from>
    <xdr:to>
      <xdr:col>76</xdr:col>
      <xdr:colOff>114300</xdr:colOff>
      <xdr:row>97</xdr:row>
      <xdr:rowOff>27694</xdr:rowOff>
    </xdr:to>
    <xdr:cxnSp macro="">
      <xdr:nvCxnSpPr>
        <xdr:cNvPr id="688" name="直線コネクタ 687"/>
        <xdr:cNvCxnSpPr/>
      </xdr:nvCxnSpPr>
      <xdr:spPr>
        <a:xfrm flipV="1">
          <a:off x="13703300" y="16492254"/>
          <a:ext cx="889000" cy="1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126487</xdr:rowOff>
    </xdr:from>
    <xdr:to>
      <xdr:col>71</xdr:col>
      <xdr:colOff>177800</xdr:colOff>
      <xdr:row>97</xdr:row>
      <xdr:rowOff>27694</xdr:rowOff>
    </xdr:to>
    <xdr:cxnSp macro="">
      <xdr:nvCxnSpPr>
        <xdr:cNvPr id="691" name="直線コネクタ 690"/>
        <xdr:cNvCxnSpPr/>
      </xdr:nvCxnSpPr>
      <xdr:spPr>
        <a:xfrm>
          <a:off x="12814300" y="16585687"/>
          <a:ext cx="889000" cy="7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121709</xdr:rowOff>
    </xdr:from>
    <xdr:to>
      <xdr:col>85</xdr:col>
      <xdr:colOff>177800</xdr:colOff>
      <xdr:row>98</xdr:row>
      <xdr:rowOff>51859</xdr:rowOff>
    </xdr:to>
    <xdr:sp macro="" textlink="">
      <xdr:nvSpPr>
        <xdr:cNvPr id="701" name="楕円 700"/>
        <xdr:cNvSpPr/>
      </xdr:nvSpPr>
      <xdr:spPr>
        <a:xfrm>
          <a:off x="16268700" y="1675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100136</xdr:rowOff>
    </xdr:from>
    <xdr:ext cx="534377" cy="259045"/>
    <xdr:sp macro="" textlink="">
      <xdr:nvSpPr>
        <xdr:cNvPr id="702" name="積立金該当値テキスト"/>
        <xdr:cNvSpPr txBox="1"/>
      </xdr:nvSpPr>
      <xdr:spPr>
        <a:xfrm>
          <a:off x="16370300" y="167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136494</xdr:rowOff>
    </xdr:from>
    <xdr:to>
      <xdr:col>81</xdr:col>
      <xdr:colOff>101600</xdr:colOff>
      <xdr:row>98</xdr:row>
      <xdr:rowOff>66644</xdr:rowOff>
    </xdr:to>
    <xdr:sp macro="" textlink="">
      <xdr:nvSpPr>
        <xdr:cNvPr id="703" name="楕円 702"/>
        <xdr:cNvSpPr/>
      </xdr:nvSpPr>
      <xdr:spPr>
        <a:xfrm>
          <a:off x="15430500" y="167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57771</xdr:rowOff>
    </xdr:from>
    <xdr:ext cx="534377" cy="259045"/>
    <xdr:sp macro="" textlink="">
      <xdr:nvSpPr>
        <xdr:cNvPr id="704" name="テキスト ボックス 703"/>
        <xdr:cNvSpPr txBox="1"/>
      </xdr:nvSpPr>
      <xdr:spPr>
        <a:xfrm>
          <a:off x="15214111" y="168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153704</xdr:rowOff>
    </xdr:from>
    <xdr:to>
      <xdr:col>76</xdr:col>
      <xdr:colOff>165100</xdr:colOff>
      <xdr:row>96</xdr:row>
      <xdr:rowOff>83854</xdr:rowOff>
    </xdr:to>
    <xdr:sp macro="" textlink="">
      <xdr:nvSpPr>
        <xdr:cNvPr id="705" name="楕円 704"/>
        <xdr:cNvSpPr/>
      </xdr:nvSpPr>
      <xdr:spPr>
        <a:xfrm>
          <a:off x="14541500" y="1644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100381</xdr:rowOff>
    </xdr:from>
    <xdr:ext cx="534377" cy="259045"/>
    <xdr:sp macro="" textlink="">
      <xdr:nvSpPr>
        <xdr:cNvPr id="706" name="テキスト ボックス 705"/>
        <xdr:cNvSpPr txBox="1"/>
      </xdr:nvSpPr>
      <xdr:spPr>
        <a:xfrm>
          <a:off x="14325111" y="162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148344</xdr:rowOff>
    </xdr:from>
    <xdr:to>
      <xdr:col>72</xdr:col>
      <xdr:colOff>38100</xdr:colOff>
      <xdr:row>97</xdr:row>
      <xdr:rowOff>78494</xdr:rowOff>
    </xdr:to>
    <xdr:sp macro="" textlink="">
      <xdr:nvSpPr>
        <xdr:cNvPr id="707" name="楕円 706"/>
        <xdr:cNvSpPr/>
      </xdr:nvSpPr>
      <xdr:spPr>
        <a:xfrm>
          <a:off x="13652500" y="166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95021</xdr:rowOff>
    </xdr:from>
    <xdr:ext cx="534377" cy="259045"/>
    <xdr:sp macro="" textlink="">
      <xdr:nvSpPr>
        <xdr:cNvPr id="708" name="テキスト ボックス 707"/>
        <xdr:cNvSpPr txBox="1"/>
      </xdr:nvSpPr>
      <xdr:spPr>
        <a:xfrm>
          <a:off x="13436111" y="163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75687</xdr:rowOff>
    </xdr:from>
    <xdr:to>
      <xdr:col>67</xdr:col>
      <xdr:colOff>101600</xdr:colOff>
      <xdr:row>97</xdr:row>
      <xdr:rowOff>5837</xdr:rowOff>
    </xdr:to>
    <xdr:sp macro="" textlink="">
      <xdr:nvSpPr>
        <xdr:cNvPr id="709" name="楕円 708"/>
        <xdr:cNvSpPr/>
      </xdr:nvSpPr>
      <xdr:spPr>
        <a:xfrm>
          <a:off x="12763500" y="165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22364</xdr:rowOff>
    </xdr:from>
    <xdr:ext cx="534377" cy="259045"/>
    <xdr:sp macro="" textlink="">
      <xdr:nvSpPr>
        <xdr:cNvPr id="710" name="テキスト ボックス 709"/>
        <xdr:cNvSpPr txBox="1"/>
      </xdr:nvSpPr>
      <xdr:spPr>
        <a:xfrm>
          <a:off x="12547111" y="163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140970</xdr:rowOff>
    </xdr:from>
    <xdr:to>
      <xdr:col>116</xdr:col>
      <xdr:colOff>63500</xdr:colOff>
      <xdr:row>37</xdr:row>
      <xdr:rowOff>159131</xdr:rowOff>
    </xdr:to>
    <xdr:cxnSp macro="">
      <xdr:nvCxnSpPr>
        <xdr:cNvPr id="739" name="直線コネクタ 738"/>
        <xdr:cNvCxnSpPr/>
      </xdr:nvCxnSpPr>
      <xdr:spPr>
        <a:xfrm>
          <a:off x="21323300" y="6484620"/>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140970</xdr:rowOff>
    </xdr:from>
    <xdr:to>
      <xdr:col>111</xdr:col>
      <xdr:colOff>177800</xdr:colOff>
      <xdr:row>37</xdr:row>
      <xdr:rowOff>156972</xdr:rowOff>
    </xdr:to>
    <xdr:cxnSp macro="">
      <xdr:nvCxnSpPr>
        <xdr:cNvPr id="742" name="直線コネクタ 741"/>
        <xdr:cNvCxnSpPr/>
      </xdr:nvCxnSpPr>
      <xdr:spPr>
        <a:xfrm flipV="1">
          <a:off x="20434300" y="64846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156972</xdr:rowOff>
    </xdr:from>
    <xdr:to>
      <xdr:col>107</xdr:col>
      <xdr:colOff>50800</xdr:colOff>
      <xdr:row>37</xdr:row>
      <xdr:rowOff>164465</xdr:rowOff>
    </xdr:to>
    <xdr:cxnSp macro="">
      <xdr:nvCxnSpPr>
        <xdr:cNvPr id="745" name="直線コネクタ 744"/>
        <xdr:cNvCxnSpPr/>
      </xdr:nvCxnSpPr>
      <xdr:spPr>
        <a:xfrm flipV="1">
          <a:off x="19545300" y="6500622"/>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82042</xdr:rowOff>
    </xdr:from>
    <xdr:to>
      <xdr:col>102</xdr:col>
      <xdr:colOff>114300</xdr:colOff>
      <xdr:row>37</xdr:row>
      <xdr:rowOff>164465</xdr:rowOff>
    </xdr:to>
    <xdr:cxnSp macro="">
      <xdr:nvCxnSpPr>
        <xdr:cNvPr id="748" name="直線コネクタ 747"/>
        <xdr:cNvCxnSpPr/>
      </xdr:nvCxnSpPr>
      <xdr:spPr>
        <a:xfrm>
          <a:off x="18656300" y="5739892"/>
          <a:ext cx="889000" cy="76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108331</xdr:rowOff>
    </xdr:from>
    <xdr:to>
      <xdr:col>116</xdr:col>
      <xdr:colOff>114300</xdr:colOff>
      <xdr:row>38</xdr:row>
      <xdr:rowOff>38481</xdr:rowOff>
    </xdr:to>
    <xdr:sp macro="" textlink="">
      <xdr:nvSpPr>
        <xdr:cNvPr id="758" name="楕円 757"/>
        <xdr:cNvSpPr/>
      </xdr:nvSpPr>
      <xdr:spPr>
        <a:xfrm>
          <a:off x="221107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131208</xdr:rowOff>
    </xdr:from>
    <xdr:ext cx="469744" cy="259045"/>
    <xdr:sp macro="" textlink="">
      <xdr:nvSpPr>
        <xdr:cNvPr id="759" name="投資及び出資金該当値テキスト"/>
        <xdr:cNvSpPr txBox="1"/>
      </xdr:nvSpPr>
      <xdr:spPr>
        <a:xfrm>
          <a:off x="22212300" y="63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90170</xdr:rowOff>
    </xdr:from>
    <xdr:to>
      <xdr:col>112</xdr:col>
      <xdr:colOff>38100</xdr:colOff>
      <xdr:row>38</xdr:row>
      <xdr:rowOff>20320</xdr:rowOff>
    </xdr:to>
    <xdr:sp macro="" textlink="">
      <xdr:nvSpPr>
        <xdr:cNvPr id="760" name="楕円 759"/>
        <xdr:cNvSpPr/>
      </xdr:nvSpPr>
      <xdr:spPr>
        <a:xfrm>
          <a:off x="2127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36847</xdr:rowOff>
    </xdr:from>
    <xdr:ext cx="469744" cy="259045"/>
    <xdr:sp macro="" textlink="">
      <xdr:nvSpPr>
        <xdr:cNvPr id="761" name="テキスト ボックス 760"/>
        <xdr:cNvSpPr txBox="1"/>
      </xdr:nvSpPr>
      <xdr:spPr>
        <a:xfrm>
          <a:off x="21088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106172</xdr:rowOff>
    </xdr:from>
    <xdr:to>
      <xdr:col>107</xdr:col>
      <xdr:colOff>101600</xdr:colOff>
      <xdr:row>38</xdr:row>
      <xdr:rowOff>36322</xdr:rowOff>
    </xdr:to>
    <xdr:sp macro="" textlink="">
      <xdr:nvSpPr>
        <xdr:cNvPr id="762" name="楕円 761"/>
        <xdr:cNvSpPr/>
      </xdr:nvSpPr>
      <xdr:spPr>
        <a:xfrm>
          <a:off x="20383500" y="64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52849</xdr:rowOff>
    </xdr:from>
    <xdr:ext cx="469744" cy="259045"/>
    <xdr:sp macro="" textlink="">
      <xdr:nvSpPr>
        <xdr:cNvPr id="763" name="テキスト ボックス 762"/>
        <xdr:cNvSpPr txBox="1"/>
      </xdr:nvSpPr>
      <xdr:spPr>
        <a:xfrm>
          <a:off x="201994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113665</xdr:rowOff>
    </xdr:from>
    <xdr:to>
      <xdr:col>102</xdr:col>
      <xdr:colOff>165100</xdr:colOff>
      <xdr:row>38</xdr:row>
      <xdr:rowOff>43815</xdr:rowOff>
    </xdr:to>
    <xdr:sp macro="" textlink="">
      <xdr:nvSpPr>
        <xdr:cNvPr id="764" name="楕円 763"/>
        <xdr:cNvSpPr/>
      </xdr:nvSpPr>
      <xdr:spPr>
        <a:xfrm>
          <a:off x="19494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60342</xdr:rowOff>
    </xdr:from>
    <xdr:ext cx="469744" cy="259045"/>
    <xdr:sp macro="" textlink="">
      <xdr:nvSpPr>
        <xdr:cNvPr id="765" name="テキスト ボックス 764"/>
        <xdr:cNvSpPr txBox="1"/>
      </xdr:nvSpPr>
      <xdr:spPr>
        <a:xfrm>
          <a:off x="19310428" y="623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31242</xdr:rowOff>
    </xdr:from>
    <xdr:to>
      <xdr:col>98</xdr:col>
      <xdr:colOff>38100</xdr:colOff>
      <xdr:row>33</xdr:row>
      <xdr:rowOff>132842</xdr:rowOff>
    </xdr:to>
    <xdr:sp macro="" textlink="">
      <xdr:nvSpPr>
        <xdr:cNvPr id="766" name="楕円 765"/>
        <xdr:cNvSpPr/>
      </xdr:nvSpPr>
      <xdr:spPr>
        <a:xfrm>
          <a:off x="18605500" y="568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149369</xdr:rowOff>
    </xdr:from>
    <xdr:ext cx="469744" cy="259045"/>
    <xdr:sp macro="" textlink="">
      <xdr:nvSpPr>
        <xdr:cNvPr id="767" name="テキスト ボックス 766"/>
        <xdr:cNvSpPr txBox="1"/>
      </xdr:nvSpPr>
      <xdr:spPr>
        <a:xfrm>
          <a:off x="18421428" y="546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67576</xdr:rowOff>
    </xdr:from>
    <xdr:to>
      <xdr:col>116</xdr:col>
      <xdr:colOff>63500</xdr:colOff>
      <xdr:row>58</xdr:row>
      <xdr:rowOff>67729</xdr:rowOff>
    </xdr:to>
    <xdr:cxnSp macro="">
      <xdr:nvCxnSpPr>
        <xdr:cNvPr id="796" name="直線コネクタ 795"/>
        <xdr:cNvCxnSpPr/>
      </xdr:nvCxnSpPr>
      <xdr:spPr>
        <a:xfrm>
          <a:off x="21323300" y="10011676"/>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67348</xdr:rowOff>
    </xdr:from>
    <xdr:to>
      <xdr:col>111</xdr:col>
      <xdr:colOff>177800</xdr:colOff>
      <xdr:row>58</xdr:row>
      <xdr:rowOff>67576</xdr:rowOff>
    </xdr:to>
    <xdr:cxnSp macro="">
      <xdr:nvCxnSpPr>
        <xdr:cNvPr id="799" name="直線コネクタ 798"/>
        <xdr:cNvCxnSpPr/>
      </xdr:nvCxnSpPr>
      <xdr:spPr>
        <a:xfrm>
          <a:off x="20434300" y="1001144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67348</xdr:rowOff>
    </xdr:from>
    <xdr:to>
      <xdr:col>107</xdr:col>
      <xdr:colOff>50800</xdr:colOff>
      <xdr:row>58</xdr:row>
      <xdr:rowOff>67614</xdr:rowOff>
    </xdr:to>
    <xdr:cxnSp macro="">
      <xdr:nvCxnSpPr>
        <xdr:cNvPr id="802" name="直線コネクタ 801"/>
        <xdr:cNvCxnSpPr/>
      </xdr:nvCxnSpPr>
      <xdr:spPr>
        <a:xfrm flipV="1">
          <a:off x="19545300" y="1001144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65100</xdr:rowOff>
    </xdr:from>
    <xdr:to>
      <xdr:col>102</xdr:col>
      <xdr:colOff>114300</xdr:colOff>
      <xdr:row>58</xdr:row>
      <xdr:rowOff>67614</xdr:rowOff>
    </xdr:to>
    <xdr:cxnSp macro="">
      <xdr:nvCxnSpPr>
        <xdr:cNvPr id="805" name="直線コネクタ 804"/>
        <xdr:cNvCxnSpPr/>
      </xdr:nvCxnSpPr>
      <xdr:spPr>
        <a:xfrm>
          <a:off x="18656300" y="1000920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16929</xdr:rowOff>
    </xdr:from>
    <xdr:to>
      <xdr:col>116</xdr:col>
      <xdr:colOff>114300</xdr:colOff>
      <xdr:row>58</xdr:row>
      <xdr:rowOff>118529</xdr:rowOff>
    </xdr:to>
    <xdr:sp macro="" textlink="">
      <xdr:nvSpPr>
        <xdr:cNvPr id="815" name="楕円 814"/>
        <xdr:cNvSpPr/>
      </xdr:nvSpPr>
      <xdr:spPr>
        <a:xfrm>
          <a:off x="22110700" y="99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39806</xdr:rowOff>
    </xdr:from>
    <xdr:ext cx="469744" cy="259045"/>
    <xdr:sp macro="" textlink="">
      <xdr:nvSpPr>
        <xdr:cNvPr id="816" name="貸付金該当値テキスト"/>
        <xdr:cNvSpPr txBox="1"/>
      </xdr:nvSpPr>
      <xdr:spPr>
        <a:xfrm>
          <a:off x="22212300" y="98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16776</xdr:rowOff>
    </xdr:from>
    <xdr:to>
      <xdr:col>112</xdr:col>
      <xdr:colOff>38100</xdr:colOff>
      <xdr:row>58</xdr:row>
      <xdr:rowOff>118376</xdr:rowOff>
    </xdr:to>
    <xdr:sp macro="" textlink="">
      <xdr:nvSpPr>
        <xdr:cNvPr id="817" name="楕円 816"/>
        <xdr:cNvSpPr/>
      </xdr:nvSpPr>
      <xdr:spPr>
        <a:xfrm>
          <a:off x="21272500" y="99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134903</xdr:rowOff>
    </xdr:from>
    <xdr:ext cx="469744" cy="259045"/>
    <xdr:sp macro="" textlink="">
      <xdr:nvSpPr>
        <xdr:cNvPr id="818" name="テキスト ボックス 817"/>
        <xdr:cNvSpPr txBox="1"/>
      </xdr:nvSpPr>
      <xdr:spPr>
        <a:xfrm>
          <a:off x="21088428" y="973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16548</xdr:rowOff>
    </xdr:from>
    <xdr:to>
      <xdr:col>107</xdr:col>
      <xdr:colOff>101600</xdr:colOff>
      <xdr:row>58</xdr:row>
      <xdr:rowOff>118148</xdr:rowOff>
    </xdr:to>
    <xdr:sp macro="" textlink="">
      <xdr:nvSpPr>
        <xdr:cNvPr id="819" name="楕円 818"/>
        <xdr:cNvSpPr/>
      </xdr:nvSpPr>
      <xdr:spPr>
        <a:xfrm>
          <a:off x="20383500" y="99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134675</xdr:rowOff>
    </xdr:from>
    <xdr:ext cx="469744" cy="259045"/>
    <xdr:sp macro="" textlink="">
      <xdr:nvSpPr>
        <xdr:cNvPr id="820" name="テキスト ボックス 819"/>
        <xdr:cNvSpPr txBox="1"/>
      </xdr:nvSpPr>
      <xdr:spPr>
        <a:xfrm>
          <a:off x="20199428" y="973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16814</xdr:rowOff>
    </xdr:from>
    <xdr:to>
      <xdr:col>102</xdr:col>
      <xdr:colOff>165100</xdr:colOff>
      <xdr:row>58</xdr:row>
      <xdr:rowOff>118414</xdr:rowOff>
    </xdr:to>
    <xdr:sp macro="" textlink="">
      <xdr:nvSpPr>
        <xdr:cNvPr id="821" name="楕円 820"/>
        <xdr:cNvSpPr/>
      </xdr:nvSpPr>
      <xdr:spPr>
        <a:xfrm>
          <a:off x="194945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134941</xdr:rowOff>
    </xdr:from>
    <xdr:ext cx="469744" cy="259045"/>
    <xdr:sp macro="" textlink="">
      <xdr:nvSpPr>
        <xdr:cNvPr id="822" name="テキスト ボックス 821"/>
        <xdr:cNvSpPr txBox="1"/>
      </xdr:nvSpPr>
      <xdr:spPr>
        <a:xfrm>
          <a:off x="19310428" y="97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14300</xdr:rowOff>
    </xdr:from>
    <xdr:to>
      <xdr:col>98</xdr:col>
      <xdr:colOff>38100</xdr:colOff>
      <xdr:row>58</xdr:row>
      <xdr:rowOff>115900</xdr:rowOff>
    </xdr:to>
    <xdr:sp macro="" textlink="">
      <xdr:nvSpPr>
        <xdr:cNvPr id="823" name="楕円 822"/>
        <xdr:cNvSpPr/>
      </xdr:nvSpPr>
      <xdr:spPr>
        <a:xfrm>
          <a:off x="18605500" y="9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132427</xdr:rowOff>
    </xdr:from>
    <xdr:ext cx="469744" cy="259045"/>
    <xdr:sp macro="" textlink="">
      <xdr:nvSpPr>
        <xdr:cNvPr id="824" name="テキスト ボックス 823"/>
        <xdr:cNvSpPr txBox="1"/>
      </xdr:nvSpPr>
      <xdr:spPr>
        <a:xfrm>
          <a:off x="18421428" y="97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154037</xdr:rowOff>
    </xdr:from>
    <xdr:to>
      <xdr:col>116</xdr:col>
      <xdr:colOff>63500</xdr:colOff>
      <xdr:row>77</xdr:row>
      <xdr:rowOff>145481</xdr:rowOff>
    </xdr:to>
    <xdr:cxnSp macro="">
      <xdr:nvCxnSpPr>
        <xdr:cNvPr id="856" name="直線コネクタ 855"/>
        <xdr:cNvCxnSpPr/>
      </xdr:nvCxnSpPr>
      <xdr:spPr>
        <a:xfrm flipV="1">
          <a:off x="21323300" y="13184237"/>
          <a:ext cx="838200" cy="1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145481</xdr:rowOff>
    </xdr:from>
    <xdr:to>
      <xdr:col>111</xdr:col>
      <xdr:colOff>177800</xdr:colOff>
      <xdr:row>78</xdr:row>
      <xdr:rowOff>47704</xdr:rowOff>
    </xdr:to>
    <xdr:cxnSp macro="">
      <xdr:nvCxnSpPr>
        <xdr:cNvPr id="859" name="直線コネクタ 858"/>
        <xdr:cNvCxnSpPr/>
      </xdr:nvCxnSpPr>
      <xdr:spPr>
        <a:xfrm flipV="1">
          <a:off x="20434300" y="13347131"/>
          <a:ext cx="889000" cy="7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47704</xdr:rowOff>
    </xdr:from>
    <xdr:to>
      <xdr:col>107</xdr:col>
      <xdr:colOff>50800</xdr:colOff>
      <xdr:row>78</xdr:row>
      <xdr:rowOff>68442</xdr:rowOff>
    </xdr:to>
    <xdr:cxnSp macro="">
      <xdr:nvCxnSpPr>
        <xdr:cNvPr id="862" name="直線コネクタ 861"/>
        <xdr:cNvCxnSpPr/>
      </xdr:nvCxnSpPr>
      <xdr:spPr>
        <a:xfrm flipV="1">
          <a:off x="19545300" y="13420804"/>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68442</xdr:rowOff>
    </xdr:from>
    <xdr:to>
      <xdr:col>102</xdr:col>
      <xdr:colOff>114300</xdr:colOff>
      <xdr:row>78</xdr:row>
      <xdr:rowOff>152110</xdr:rowOff>
    </xdr:to>
    <xdr:cxnSp macro="">
      <xdr:nvCxnSpPr>
        <xdr:cNvPr id="865" name="直線コネクタ 864"/>
        <xdr:cNvCxnSpPr/>
      </xdr:nvCxnSpPr>
      <xdr:spPr>
        <a:xfrm flipV="1">
          <a:off x="18656300" y="13441542"/>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103237</xdr:rowOff>
    </xdr:from>
    <xdr:to>
      <xdr:col>116</xdr:col>
      <xdr:colOff>114300</xdr:colOff>
      <xdr:row>77</xdr:row>
      <xdr:rowOff>33387</xdr:rowOff>
    </xdr:to>
    <xdr:sp macro="" textlink="">
      <xdr:nvSpPr>
        <xdr:cNvPr id="875" name="楕円 874"/>
        <xdr:cNvSpPr/>
      </xdr:nvSpPr>
      <xdr:spPr>
        <a:xfrm>
          <a:off x="22110700" y="1313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81664</xdr:rowOff>
    </xdr:from>
    <xdr:ext cx="534377" cy="259045"/>
    <xdr:sp macro="" textlink="">
      <xdr:nvSpPr>
        <xdr:cNvPr id="876" name="繰出金該当値テキスト"/>
        <xdr:cNvSpPr txBox="1"/>
      </xdr:nvSpPr>
      <xdr:spPr>
        <a:xfrm>
          <a:off x="22212300" y="1311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94681</xdr:rowOff>
    </xdr:from>
    <xdr:to>
      <xdr:col>112</xdr:col>
      <xdr:colOff>38100</xdr:colOff>
      <xdr:row>78</xdr:row>
      <xdr:rowOff>24831</xdr:rowOff>
    </xdr:to>
    <xdr:sp macro="" textlink="">
      <xdr:nvSpPr>
        <xdr:cNvPr id="877" name="楕円 876"/>
        <xdr:cNvSpPr/>
      </xdr:nvSpPr>
      <xdr:spPr>
        <a:xfrm>
          <a:off x="21272500" y="132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15958</xdr:rowOff>
    </xdr:from>
    <xdr:ext cx="534377" cy="259045"/>
    <xdr:sp macro="" textlink="">
      <xdr:nvSpPr>
        <xdr:cNvPr id="878" name="テキスト ボックス 877"/>
        <xdr:cNvSpPr txBox="1"/>
      </xdr:nvSpPr>
      <xdr:spPr>
        <a:xfrm>
          <a:off x="21056111" y="133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168354</xdr:rowOff>
    </xdr:from>
    <xdr:to>
      <xdr:col>107</xdr:col>
      <xdr:colOff>101600</xdr:colOff>
      <xdr:row>78</xdr:row>
      <xdr:rowOff>98504</xdr:rowOff>
    </xdr:to>
    <xdr:sp macro="" textlink="">
      <xdr:nvSpPr>
        <xdr:cNvPr id="879" name="楕円 878"/>
        <xdr:cNvSpPr/>
      </xdr:nvSpPr>
      <xdr:spPr>
        <a:xfrm>
          <a:off x="20383500" y="133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89631</xdr:rowOff>
    </xdr:from>
    <xdr:ext cx="534377" cy="259045"/>
    <xdr:sp macro="" textlink="">
      <xdr:nvSpPr>
        <xdr:cNvPr id="880" name="テキスト ボックス 879"/>
        <xdr:cNvSpPr txBox="1"/>
      </xdr:nvSpPr>
      <xdr:spPr>
        <a:xfrm>
          <a:off x="20167111" y="134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17642</xdr:rowOff>
    </xdr:from>
    <xdr:to>
      <xdr:col>102</xdr:col>
      <xdr:colOff>165100</xdr:colOff>
      <xdr:row>78</xdr:row>
      <xdr:rowOff>119242</xdr:rowOff>
    </xdr:to>
    <xdr:sp macro="" textlink="">
      <xdr:nvSpPr>
        <xdr:cNvPr id="881" name="楕円 880"/>
        <xdr:cNvSpPr/>
      </xdr:nvSpPr>
      <xdr:spPr>
        <a:xfrm>
          <a:off x="19494500" y="133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110369</xdr:rowOff>
    </xdr:from>
    <xdr:ext cx="534377" cy="259045"/>
    <xdr:sp macro="" textlink="">
      <xdr:nvSpPr>
        <xdr:cNvPr id="882" name="テキスト ボックス 881"/>
        <xdr:cNvSpPr txBox="1"/>
      </xdr:nvSpPr>
      <xdr:spPr>
        <a:xfrm>
          <a:off x="19278111" y="134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101310</xdr:rowOff>
    </xdr:from>
    <xdr:to>
      <xdr:col>98</xdr:col>
      <xdr:colOff>38100</xdr:colOff>
      <xdr:row>79</xdr:row>
      <xdr:rowOff>31460</xdr:rowOff>
    </xdr:to>
    <xdr:sp macro="" textlink="">
      <xdr:nvSpPr>
        <xdr:cNvPr id="883" name="楕円 882"/>
        <xdr:cNvSpPr/>
      </xdr:nvSpPr>
      <xdr:spPr>
        <a:xfrm>
          <a:off x="18605500" y="134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22587</xdr:rowOff>
    </xdr:from>
    <xdr:ext cx="534377" cy="259045"/>
    <xdr:sp macro="" textlink="">
      <xdr:nvSpPr>
        <xdr:cNvPr id="884" name="テキスト ボックス 883"/>
        <xdr:cNvSpPr txBox="1"/>
      </xdr:nvSpPr>
      <xdr:spPr>
        <a:xfrm>
          <a:off x="18389111" y="135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歳出決算総額は一人当たり</a:t>
          </a:r>
          <a:r>
            <a:rPr kumimoji="1" lang="en-US" altLang="ja-JP" sz="1300">
              <a:latin typeface="ＭＳ Ｐゴシック" panose="020B0600070205080204" pitchFamily="50" charset="-128"/>
              <a:ea typeface="ＭＳ Ｐゴシック" panose="020B0600070205080204" pitchFamily="50" charset="-128"/>
            </a:rPr>
            <a:t>445,940</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445,025</a:t>
          </a:r>
          <a:r>
            <a:rPr kumimoji="1" lang="ja-JP" altLang="en-US" sz="1300">
              <a:latin typeface="ＭＳ Ｐゴシック" panose="020B0600070205080204" pitchFamily="50" charset="-128"/>
              <a:ea typeface="ＭＳ Ｐゴシック" panose="020B0600070205080204" pitchFamily="50" charset="-128"/>
            </a:rPr>
            <a:t>円</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主な要因は国の施策に伴う各種物価高騰対策給付金の増、子ども医療費の増などにより扶助費が一人当たり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111,385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103,628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人から増加したことや、愛島台地区造成事業の進捗に伴い土地開発基金から土地取得特別会計を経由する繰出金の増などにより繰出金が一人当たり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29,073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人から増加となったものである。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79,720
79,164
98.18
37,159,334
35,550,375
1,113,714
17,450,976
29,074,528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7569</xdr:rowOff>
    </xdr:from>
    <xdr:to>
      <xdr:col>24</xdr:col>
      <xdr:colOff>63500</xdr:colOff>
      <xdr:row>36</xdr:row>
      <xdr:rowOff>14884</xdr:rowOff>
    </xdr:to>
    <xdr:cxnSp macro="">
      <xdr:nvCxnSpPr>
        <xdr:cNvPr id="59" name="直線コネクタ 58"/>
        <xdr:cNvCxnSpPr/>
      </xdr:nvCxnSpPr>
      <xdr:spPr>
        <a:xfrm flipV="1">
          <a:off x="3797300" y="6179769"/>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14884</xdr:rowOff>
    </xdr:from>
    <xdr:to>
      <xdr:col>19</xdr:col>
      <xdr:colOff>177800</xdr:colOff>
      <xdr:row>36</xdr:row>
      <xdr:rowOff>19914</xdr:rowOff>
    </xdr:to>
    <xdr:cxnSp macro="">
      <xdr:nvCxnSpPr>
        <xdr:cNvPr id="62" name="直線コネクタ 61"/>
        <xdr:cNvCxnSpPr/>
      </xdr:nvCxnSpPr>
      <xdr:spPr>
        <a:xfrm flipV="1">
          <a:off x="2908300" y="618708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19914</xdr:rowOff>
    </xdr:from>
    <xdr:to>
      <xdr:col>15</xdr:col>
      <xdr:colOff>50800</xdr:colOff>
      <xdr:row>36</xdr:row>
      <xdr:rowOff>20371</xdr:rowOff>
    </xdr:to>
    <xdr:cxnSp macro="">
      <xdr:nvCxnSpPr>
        <xdr:cNvPr id="65" name="直線コネクタ 64"/>
        <xdr:cNvCxnSpPr/>
      </xdr:nvCxnSpPr>
      <xdr:spPr>
        <a:xfrm flipV="1">
          <a:off x="2019300" y="6192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20371</xdr:rowOff>
    </xdr:from>
    <xdr:to>
      <xdr:col>10</xdr:col>
      <xdr:colOff>114300</xdr:colOff>
      <xdr:row>36</xdr:row>
      <xdr:rowOff>109982</xdr:rowOff>
    </xdr:to>
    <xdr:cxnSp macro="">
      <xdr:nvCxnSpPr>
        <xdr:cNvPr id="68" name="直線コネクタ 67"/>
        <xdr:cNvCxnSpPr/>
      </xdr:nvCxnSpPr>
      <xdr:spPr>
        <a:xfrm flipV="1">
          <a:off x="1130300" y="619257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128219</xdr:rowOff>
    </xdr:from>
    <xdr:to>
      <xdr:col>24</xdr:col>
      <xdr:colOff>114300</xdr:colOff>
      <xdr:row>36</xdr:row>
      <xdr:rowOff>58369</xdr:rowOff>
    </xdr:to>
    <xdr:sp macro="" textlink="">
      <xdr:nvSpPr>
        <xdr:cNvPr id="78" name="楕円 77"/>
        <xdr:cNvSpPr/>
      </xdr:nvSpPr>
      <xdr:spPr>
        <a:xfrm>
          <a:off x="45847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106646</xdr:rowOff>
    </xdr:from>
    <xdr:ext cx="469744" cy="259045"/>
    <xdr:sp macro="" textlink="">
      <xdr:nvSpPr>
        <xdr:cNvPr id="79" name="議会費該当値テキスト"/>
        <xdr:cNvSpPr txBox="1"/>
      </xdr:nvSpPr>
      <xdr:spPr>
        <a:xfrm>
          <a:off x="4686300" y="61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135534</xdr:rowOff>
    </xdr:from>
    <xdr:to>
      <xdr:col>20</xdr:col>
      <xdr:colOff>38100</xdr:colOff>
      <xdr:row>36</xdr:row>
      <xdr:rowOff>65684</xdr:rowOff>
    </xdr:to>
    <xdr:sp macro="" textlink="">
      <xdr:nvSpPr>
        <xdr:cNvPr id="80" name="楕円 79"/>
        <xdr:cNvSpPr/>
      </xdr:nvSpPr>
      <xdr:spPr>
        <a:xfrm>
          <a:off x="3746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56811</xdr:rowOff>
    </xdr:from>
    <xdr:ext cx="469744" cy="259045"/>
    <xdr:sp macro="" textlink="">
      <xdr:nvSpPr>
        <xdr:cNvPr id="81" name="テキスト ボックス 80"/>
        <xdr:cNvSpPr txBox="1"/>
      </xdr:nvSpPr>
      <xdr:spPr>
        <a:xfrm>
          <a:off x="3562428"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140564</xdr:rowOff>
    </xdr:from>
    <xdr:to>
      <xdr:col>15</xdr:col>
      <xdr:colOff>101600</xdr:colOff>
      <xdr:row>36</xdr:row>
      <xdr:rowOff>70714</xdr:rowOff>
    </xdr:to>
    <xdr:sp macro="" textlink="">
      <xdr:nvSpPr>
        <xdr:cNvPr id="82" name="楕円 81"/>
        <xdr:cNvSpPr/>
      </xdr:nvSpPr>
      <xdr:spPr>
        <a:xfrm>
          <a:off x="28575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61841</xdr:rowOff>
    </xdr:from>
    <xdr:ext cx="469744" cy="259045"/>
    <xdr:sp macro="" textlink="">
      <xdr:nvSpPr>
        <xdr:cNvPr id="83" name="テキスト ボックス 82"/>
        <xdr:cNvSpPr txBox="1"/>
      </xdr:nvSpPr>
      <xdr:spPr>
        <a:xfrm>
          <a:off x="2673428" y="62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141021</xdr:rowOff>
    </xdr:from>
    <xdr:to>
      <xdr:col>10</xdr:col>
      <xdr:colOff>165100</xdr:colOff>
      <xdr:row>36</xdr:row>
      <xdr:rowOff>71171</xdr:rowOff>
    </xdr:to>
    <xdr:sp macro="" textlink="">
      <xdr:nvSpPr>
        <xdr:cNvPr id="84" name="楕円 83"/>
        <xdr:cNvSpPr/>
      </xdr:nvSpPr>
      <xdr:spPr>
        <a:xfrm>
          <a:off x="1968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62298</xdr:rowOff>
    </xdr:from>
    <xdr:ext cx="469744" cy="259045"/>
    <xdr:sp macro="" textlink="">
      <xdr:nvSpPr>
        <xdr:cNvPr id="85" name="テキスト ボックス 84"/>
        <xdr:cNvSpPr txBox="1"/>
      </xdr:nvSpPr>
      <xdr:spPr>
        <a:xfrm>
          <a:off x="1784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59182</xdr:rowOff>
    </xdr:from>
    <xdr:to>
      <xdr:col>6</xdr:col>
      <xdr:colOff>38100</xdr:colOff>
      <xdr:row>36</xdr:row>
      <xdr:rowOff>160782</xdr:rowOff>
    </xdr:to>
    <xdr:sp macro="" textlink="">
      <xdr:nvSpPr>
        <xdr:cNvPr id="86" name="楕円 85"/>
        <xdr:cNvSpPr/>
      </xdr:nvSpPr>
      <xdr:spPr>
        <a:xfrm>
          <a:off x="1079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151909</xdr:rowOff>
    </xdr:from>
    <xdr:ext cx="469744" cy="259045"/>
    <xdr:sp macro="" textlink="">
      <xdr:nvSpPr>
        <xdr:cNvPr id="87" name="テキスト ボックス 86"/>
        <xdr:cNvSpPr txBox="1"/>
      </xdr:nvSpPr>
      <xdr:spPr>
        <a:xfrm>
          <a:off x="895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21270</xdr:rowOff>
    </xdr:from>
    <xdr:to>
      <xdr:col>24</xdr:col>
      <xdr:colOff>63500</xdr:colOff>
      <xdr:row>57</xdr:row>
      <xdr:rowOff>59355</xdr:rowOff>
    </xdr:to>
    <xdr:cxnSp macro="">
      <xdr:nvCxnSpPr>
        <xdr:cNvPr id="116" name="直線コネクタ 115"/>
        <xdr:cNvCxnSpPr/>
      </xdr:nvCxnSpPr>
      <xdr:spPr>
        <a:xfrm flipV="1">
          <a:off x="3797300" y="9793920"/>
          <a:ext cx="838200" cy="3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36365</xdr:rowOff>
    </xdr:from>
    <xdr:to>
      <xdr:col>19</xdr:col>
      <xdr:colOff>177800</xdr:colOff>
      <xdr:row>57</xdr:row>
      <xdr:rowOff>59355</xdr:rowOff>
    </xdr:to>
    <xdr:cxnSp macro="">
      <xdr:nvCxnSpPr>
        <xdr:cNvPr id="119" name="直線コネクタ 118"/>
        <xdr:cNvCxnSpPr/>
      </xdr:nvCxnSpPr>
      <xdr:spPr>
        <a:xfrm>
          <a:off x="2908300" y="9466115"/>
          <a:ext cx="889000" cy="36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107841</xdr:rowOff>
    </xdr:from>
    <xdr:to>
      <xdr:col>15</xdr:col>
      <xdr:colOff>50800</xdr:colOff>
      <xdr:row>55</xdr:row>
      <xdr:rowOff>36365</xdr:rowOff>
    </xdr:to>
    <xdr:cxnSp macro="">
      <xdr:nvCxnSpPr>
        <xdr:cNvPr id="122" name="直線コネクタ 121"/>
        <xdr:cNvCxnSpPr/>
      </xdr:nvCxnSpPr>
      <xdr:spPr>
        <a:xfrm>
          <a:off x="2019300" y="8851791"/>
          <a:ext cx="889000" cy="6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107841</xdr:rowOff>
    </xdr:from>
    <xdr:to>
      <xdr:col>10</xdr:col>
      <xdr:colOff>114300</xdr:colOff>
      <xdr:row>56</xdr:row>
      <xdr:rowOff>58272</xdr:rowOff>
    </xdr:to>
    <xdr:cxnSp macro="">
      <xdr:nvCxnSpPr>
        <xdr:cNvPr id="125" name="直線コネクタ 124"/>
        <xdr:cNvCxnSpPr/>
      </xdr:nvCxnSpPr>
      <xdr:spPr>
        <a:xfrm flipV="1">
          <a:off x="1130300" y="8851791"/>
          <a:ext cx="889000" cy="80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141920</xdr:rowOff>
    </xdr:from>
    <xdr:to>
      <xdr:col>24</xdr:col>
      <xdr:colOff>114300</xdr:colOff>
      <xdr:row>57</xdr:row>
      <xdr:rowOff>72070</xdr:rowOff>
    </xdr:to>
    <xdr:sp macro="" textlink="">
      <xdr:nvSpPr>
        <xdr:cNvPr id="135" name="楕円 134"/>
        <xdr:cNvSpPr/>
      </xdr:nvSpPr>
      <xdr:spPr>
        <a:xfrm>
          <a:off x="4584700" y="97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56847</xdr:rowOff>
    </xdr:from>
    <xdr:ext cx="534377" cy="259045"/>
    <xdr:sp macro="" textlink="">
      <xdr:nvSpPr>
        <xdr:cNvPr id="136" name="総務費該当値テキスト"/>
        <xdr:cNvSpPr txBox="1"/>
      </xdr:nvSpPr>
      <xdr:spPr>
        <a:xfrm>
          <a:off x="4686300" y="96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8555</xdr:rowOff>
    </xdr:from>
    <xdr:to>
      <xdr:col>20</xdr:col>
      <xdr:colOff>38100</xdr:colOff>
      <xdr:row>57</xdr:row>
      <xdr:rowOff>110155</xdr:rowOff>
    </xdr:to>
    <xdr:sp macro="" textlink="">
      <xdr:nvSpPr>
        <xdr:cNvPr id="137" name="楕円 136"/>
        <xdr:cNvSpPr/>
      </xdr:nvSpPr>
      <xdr:spPr>
        <a:xfrm>
          <a:off x="3746500" y="97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101282</xdr:rowOff>
    </xdr:from>
    <xdr:ext cx="534377" cy="259045"/>
    <xdr:sp macro="" textlink="">
      <xdr:nvSpPr>
        <xdr:cNvPr id="138" name="テキスト ボックス 137"/>
        <xdr:cNvSpPr txBox="1"/>
      </xdr:nvSpPr>
      <xdr:spPr>
        <a:xfrm>
          <a:off x="3530111" y="987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157015</xdr:rowOff>
    </xdr:from>
    <xdr:to>
      <xdr:col>15</xdr:col>
      <xdr:colOff>101600</xdr:colOff>
      <xdr:row>55</xdr:row>
      <xdr:rowOff>87165</xdr:rowOff>
    </xdr:to>
    <xdr:sp macro="" textlink="">
      <xdr:nvSpPr>
        <xdr:cNvPr id="139" name="楕円 138"/>
        <xdr:cNvSpPr/>
      </xdr:nvSpPr>
      <xdr:spPr>
        <a:xfrm>
          <a:off x="2857500" y="94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103692</xdr:rowOff>
    </xdr:from>
    <xdr:ext cx="534377" cy="259045"/>
    <xdr:sp macro="" textlink="">
      <xdr:nvSpPr>
        <xdr:cNvPr id="140" name="テキスト ボックス 139"/>
        <xdr:cNvSpPr txBox="1"/>
      </xdr:nvSpPr>
      <xdr:spPr>
        <a:xfrm>
          <a:off x="2641111" y="91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57041</xdr:rowOff>
    </xdr:from>
    <xdr:to>
      <xdr:col>10</xdr:col>
      <xdr:colOff>165100</xdr:colOff>
      <xdr:row>51</xdr:row>
      <xdr:rowOff>158641</xdr:rowOff>
    </xdr:to>
    <xdr:sp macro="" textlink="">
      <xdr:nvSpPr>
        <xdr:cNvPr id="141" name="楕円 140"/>
        <xdr:cNvSpPr/>
      </xdr:nvSpPr>
      <xdr:spPr>
        <a:xfrm>
          <a:off x="1968500" y="88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3718</xdr:rowOff>
    </xdr:from>
    <xdr:ext cx="599010" cy="259045"/>
    <xdr:sp macro="" textlink="">
      <xdr:nvSpPr>
        <xdr:cNvPr id="142" name="テキスト ボックス 141"/>
        <xdr:cNvSpPr txBox="1"/>
      </xdr:nvSpPr>
      <xdr:spPr>
        <a:xfrm>
          <a:off x="1719795" y="857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7472</xdr:rowOff>
    </xdr:from>
    <xdr:to>
      <xdr:col>6</xdr:col>
      <xdr:colOff>38100</xdr:colOff>
      <xdr:row>56</xdr:row>
      <xdr:rowOff>109072</xdr:rowOff>
    </xdr:to>
    <xdr:sp macro="" textlink="">
      <xdr:nvSpPr>
        <xdr:cNvPr id="143" name="楕円 142"/>
        <xdr:cNvSpPr/>
      </xdr:nvSpPr>
      <xdr:spPr>
        <a:xfrm>
          <a:off x="1079500" y="96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125599</xdr:rowOff>
    </xdr:from>
    <xdr:ext cx="534377" cy="259045"/>
    <xdr:sp macro="" textlink="">
      <xdr:nvSpPr>
        <xdr:cNvPr id="144" name="テキスト ボックス 143"/>
        <xdr:cNvSpPr txBox="1"/>
      </xdr:nvSpPr>
      <xdr:spPr>
        <a:xfrm>
          <a:off x="863111" y="938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76789</xdr:rowOff>
    </xdr:from>
    <xdr:to>
      <xdr:col>24</xdr:col>
      <xdr:colOff>63500</xdr:colOff>
      <xdr:row>76</xdr:row>
      <xdr:rowOff>168793</xdr:rowOff>
    </xdr:to>
    <xdr:cxnSp macro="">
      <xdr:nvCxnSpPr>
        <xdr:cNvPr id="174" name="直線コネクタ 173"/>
        <xdr:cNvCxnSpPr/>
      </xdr:nvCxnSpPr>
      <xdr:spPr>
        <a:xfrm flipV="1">
          <a:off x="3797300" y="13106989"/>
          <a:ext cx="838200" cy="9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79022</xdr:rowOff>
    </xdr:from>
    <xdr:to>
      <xdr:col>19</xdr:col>
      <xdr:colOff>177800</xdr:colOff>
      <xdr:row>76</xdr:row>
      <xdr:rowOff>168793</xdr:rowOff>
    </xdr:to>
    <xdr:cxnSp macro="">
      <xdr:nvCxnSpPr>
        <xdr:cNvPr id="177" name="直線コネクタ 176"/>
        <xdr:cNvCxnSpPr/>
      </xdr:nvCxnSpPr>
      <xdr:spPr>
        <a:xfrm>
          <a:off x="2908300" y="13109222"/>
          <a:ext cx="8890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79022</xdr:rowOff>
    </xdr:from>
    <xdr:to>
      <xdr:col>15</xdr:col>
      <xdr:colOff>50800</xdr:colOff>
      <xdr:row>77</xdr:row>
      <xdr:rowOff>125177</xdr:rowOff>
    </xdr:to>
    <xdr:cxnSp macro="">
      <xdr:nvCxnSpPr>
        <xdr:cNvPr id="180" name="直線コネクタ 179"/>
        <xdr:cNvCxnSpPr/>
      </xdr:nvCxnSpPr>
      <xdr:spPr>
        <a:xfrm flipV="1">
          <a:off x="2019300" y="13109222"/>
          <a:ext cx="889000" cy="2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125177</xdr:rowOff>
    </xdr:from>
    <xdr:to>
      <xdr:col>10</xdr:col>
      <xdr:colOff>114300</xdr:colOff>
      <xdr:row>77</xdr:row>
      <xdr:rowOff>159939</xdr:rowOff>
    </xdr:to>
    <xdr:cxnSp macro="">
      <xdr:nvCxnSpPr>
        <xdr:cNvPr id="183" name="直線コネクタ 182"/>
        <xdr:cNvCxnSpPr/>
      </xdr:nvCxnSpPr>
      <xdr:spPr>
        <a:xfrm flipV="1">
          <a:off x="1130300" y="13326827"/>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25989</xdr:rowOff>
    </xdr:from>
    <xdr:to>
      <xdr:col>24</xdr:col>
      <xdr:colOff>114300</xdr:colOff>
      <xdr:row>76</xdr:row>
      <xdr:rowOff>127589</xdr:rowOff>
    </xdr:to>
    <xdr:sp macro="" textlink="">
      <xdr:nvSpPr>
        <xdr:cNvPr id="193" name="楕円 192"/>
        <xdr:cNvSpPr/>
      </xdr:nvSpPr>
      <xdr:spPr>
        <a:xfrm>
          <a:off x="4584700" y="1305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4416</xdr:rowOff>
    </xdr:from>
    <xdr:ext cx="599010" cy="259045"/>
    <xdr:sp macro="" textlink="">
      <xdr:nvSpPr>
        <xdr:cNvPr id="194" name="民生費該当値テキスト"/>
        <xdr:cNvSpPr txBox="1"/>
      </xdr:nvSpPr>
      <xdr:spPr>
        <a:xfrm>
          <a:off x="4686300" y="1303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117993</xdr:rowOff>
    </xdr:from>
    <xdr:to>
      <xdr:col>20</xdr:col>
      <xdr:colOff>38100</xdr:colOff>
      <xdr:row>77</xdr:row>
      <xdr:rowOff>48143</xdr:rowOff>
    </xdr:to>
    <xdr:sp macro="" textlink="">
      <xdr:nvSpPr>
        <xdr:cNvPr id="195" name="楕円 194"/>
        <xdr:cNvSpPr/>
      </xdr:nvSpPr>
      <xdr:spPr>
        <a:xfrm>
          <a:off x="3746500" y="131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39270</xdr:rowOff>
    </xdr:from>
    <xdr:ext cx="599010" cy="259045"/>
    <xdr:sp macro="" textlink="">
      <xdr:nvSpPr>
        <xdr:cNvPr id="196" name="テキスト ボックス 195"/>
        <xdr:cNvSpPr txBox="1"/>
      </xdr:nvSpPr>
      <xdr:spPr>
        <a:xfrm>
          <a:off x="3497795" y="132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28222</xdr:rowOff>
    </xdr:from>
    <xdr:to>
      <xdr:col>15</xdr:col>
      <xdr:colOff>101600</xdr:colOff>
      <xdr:row>76</xdr:row>
      <xdr:rowOff>129822</xdr:rowOff>
    </xdr:to>
    <xdr:sp macro="" textlink="">
      <xdr:nvSpPr>
        <xdr:cNvPr id="197" name="楕円 196"/>
        <xdr:cNvSpPr/>
      </xdr:nvSpPr>
      <xdr:spPr>
        <a:xfrm>
          <a:off x="2857500" y="130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120949</xdr:rowOff>
    </xdr:from>
    <xdr:ext cx="599010" cy="259045"/>
    <xdr:sp macro="" textlink="">
      <xdr:nvSpPr>
        <xdr:cNvPr id="198" name="テキスト ボックス 197"/>
        <xdr:cNvSpPr txBox="1"/>
      </xdr:nvSpPr>
      <xdr:spPr>
        <a:xfrm>
          <a:off x="2608795" y="131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74377</xdr:rowOff>
    </xdr:from>
    <xdr:to>
      <xdr:col>10</xdr:col>
      <xdr:colOff>165100</xdr:colOff>
      <xdr:row>78</xdr:row>
      <xdr:rowOff>4527</xdr:rowOff>
    </xdr:to>
    <xdr:sp macro="" textlink="">
      <xdr:nvSpPr>
        <xdr:cNvPr id="199" name="楕円 198"/>
        <xdr:cNvSpPr/>
      </xdr:nvSpPr>
      <xdr:spPr>
        <a:xfrm>
          <a:off x="1968500" y="132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167104</xdr:rowOff>
    </xdr:from>
    <xdr:ext cx="599010" cy="259045"/>
    <xdr:sp macro="" textlink="">
      <xdr:nvSpPr>
        <xdr:cNvPr id="200" name="テキスト ボックス 199"/>
        <xdr:cNvSpPr txBox="1"/>
      </xdr:nvSpPr>
      <xdr:spPr>
        <a:xfrm>
          <a:off x="1719795" y="1336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109139</xdr:rowOff>
    </xdr:from>
    <xdr:to>
      <xdr:col>6</xdr:col>
      <xdr:colOff>38100</xdr:colOff>
      <xdr:row>78</xdr:row>
      <xdr:rowOff>39289</xdr:rowOff>
    </xdr:to>
    <xdr:sp macro="" textlink="">
      <xdr:nvSpPr>
        <xdr:cNvPr id="201" name="楕円 200"/>
        <xdr:cNvSpPr/>
      </xdr:nvSpPr>
      <xdr:spPr>
        <a:xfrm>
          <a:off x="1079500" y="133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30416</xdr:rowOff>
    </xdr:from>
    <xdr:ext cx="599010" cy="259045"/>
    <xdr:sp macro="" textlink="">
      <xdr:nvSpPr>
        <xdr:cNvPr id="202" name="テキスト ボックス 201"/>
        <xdr:cNvSpPr txBox="1"/>
      </xdr:nvSpPr>
      <xdr:spPr>
        <a:xfrm>
          <a:off x="830795" y="134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11619</xdr:rowOff>
    </xdr:from>
    <xdr:to>
      <xdr:col>24</xdr:col>
      <xdr:colOff>63500</xdr:colOff>
      <xdr:row>99</xdr:row>
      <xdr:rowOff>71850</xdr:rowOff>
    </xdr:to>
    <xdr:cxnSp macro="">
      <xdr:nvCxnSpPr>
        <xdr:cNvPr id="234" name="直線コネクタ 233"/>
        <xdr:cNvCxnSpPr/>
      </xdr:nvCxnSpPr>
      <xdr:spPr>
        <a:xfrm>
          <a:off x="3797300" y="16985169"/>
          <a:ext cx="838200" cy="6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11619</xdr:rowOff>
    </xdr:from>
    <xdr:to>
      <xdr:col>19</xdr:col>
      <xdr:colOff>177800</xdr:colOff>
      <xdr:row>99</xdr:row>
      <xdr:rowOff>26663</xdr:rowOff>
    </xdr:to>
    <xdr:cxnSp macro="">
      <xdr:nvCxnSpPr>
        <xdr:cNvPr id="237" name="直線コネクタ 236"/>
        <xdr:cNvCxnSpPr/>
      </xdr:nvCxnSpPr>
      <xdr:spPr>
        <a:xfrm flipV="1">
          <a:off x="2908300" y="16985169"/>
          <a:ext cx="8890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26663</xdr:rowOff>
    </xdr:from>
    <xdr:to>
      <xdr:col>15</xdr:col>
      <xdr:colOff>50800</xdr:colOff>
      <xdr:row>99</xdr:row>
      <xdr:rowOff>44374</xdr:rowOff>
    </xdr:to>
    <xdr:cxnSp macro="">
      <xdr:nvCxnSpPr>
        <xdr:cNvPr id="240" name="直線コネクタ 239"/>
        <xdr:cNvCxnSpPr/>
      </xdr:nvCxnSpPr>
      <xdr:spPr>
        <a:xfrm flipV="1">
          <a:off x="2019300" y="17000213"/>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44374</xdr:rowOff>
    </xdr:from>
    <xdr:to>
      <xdr:col>10</xdr:col>
      <xdr:colOff>114300</xdr:colOff>
      <xdr:row>99</xdr:row>
      <xdr:rowOff>132232</xdr:rowOff>
    </xdr:to>
    <xdr:cxnSp macro="">
      <xdr:nvCxnSpPr>
        <xdr:cNvPr id="243" name="直線コネクタ 242"/>
        <xdr:cNvCxnSpPr/>
      </xdr:nvCxnSpPr>
      <xdr:spPr>
        <a:xfrm flipV="1">
          <a:off x="1130300" y="17017924"/>
          <a:ext cx="889000" cy="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47" name="テキスト ボックス 246"/>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21050</xdr:rowOff>
    </xdr:from>
    <xdr:to>
      <xdr:col>24</xdr:col>
      <xdr:colOff>114300</xdr:colOff>
      <xdr:row>99</xdr:row>
      <xdr:rowOff>122650</xdr:rowOff>
    </xdr:to>
    <xdr:sp macro="" textlink="">
      <xdr:nvSpPr>
        <xdr:cNvPr id="253" name="楕円 252"/>
        <xdr:cNvSpPr/>
      </xdr:nvSpPr>
      <xdr:spPr>
        <a:xfrm>
          <a:off x="4584700" y="169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107427</xdr:rowOff>
    </xdr:from>
    <xdr:ext cx="534377" cy="259045"/>
    <xdr:sp macro="" textlink="">
      <xdr:nvSpPr>
        <xdr:cNvPr id="254" name="衛生費該当値テキスト"/>
        <xdr:cNvSpPr txBox="1"/>
      </xdr:nvSpPr>
      <xdr:spPr>
        <a:xfrm>
          <a:off x="4686300" y="1690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132269</xdr:rowOff>
    </xdr:from>
    <xdr:to>
      <xdr:col>20</xdr:col>
      <xdr:colOff>38100</xdr:colOff>
      <xdr:row>99</xdr:row>
      <xdr:rowOff>62419</xdr:rowOff>
    </xdr:to>
    <xdr:sp macro="" textlink="">
      <xdr:nvSpPr>
        <xdr:cNvPr id="255" name="楕円 254"/>
        <xdr:cNvSpPr/>
      </xdr:nvSpPr>
      <xdr:spPr>
        <a:xfrm>
          <a:off x="3746500" y="169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53546</xdr:rowOff>
    </xdr:from>
    <xdr:ext cx="534377" cy="259045"/>
    <xdr:sp macro="" textlink="">
      <xdr:nvSpPr>
        <xdr:cNvPr id="256" name="テキスト ボックス 255"/>
        <xdr:cNvSpPr txBox="1"/>
      </xdr:nvSpPr>
      <xdr:spPr>
        <a:xfrm>
          <a:off x="3530111" y="170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147313</xdr:rowOff>
    </xdr:from>
    <xdr:to>
      <xdr:col>15</xdr:col>
      <xdr:colOff>101600</xdr:colOff>
      <xdr:row>99</xdr:row>
      <xdr:rowOff>77463</xdr:rowOff>
    </xdr:to>
    <xdr:sp macro="" textlink="">
      <xdr:nvSpPr>
        <xdr:cNvPr id="257" name="楕円 256"/>
        <xdr:cNvSpPr/>
      </xdr:nvSpPr>
      <xdr:spPr>
        <a:xfrm>
          <a:off x="2857500" y="169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68590</xdr:rowOff>
    </xdr:from>
    <xdr:ext cx="534377" cy="259045"/>
    <xdr:sp macro="" textlink="">
      <xdr:nvSpPr>
        <xdr:cNvPr id="258" name="テキスト ボックス 257"/>
        <xdr:cNvSpPr txBox="1"/>
      </xdr:nvSpPr>
      <xdr:spPr>
        <a:xfrm>
          <a:off x="2641111" y="170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165024</xdr:rowOff>
    </xdr:from>
    <xdr:to>
      <xdr:col>10</xdr:col>
      <xdr:colOff>165100</xdr:colOff>
      <xdr:row>99</xdr:row>
      <xdr:rowOff>95174</xdr:rowOff>
    </xdr:to>
    <xdr:sp macro="" textlink="">
      <xdr:nvSpPr>
        <xdr:cNvPr id="259" name="楕円 258"/>
        <xdr:cNvSpPr/>
      </xdr:nvSpPr>
      <xdr:spPr>
        <a:xfrm>
          <a:off x="1968500" y="169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86301</xdr:rowOff>
    </xdr:from>
    <xdr:ext cx="534377" cy="259045"/>
    <xdr:sp macro="" textlink="">
      <xdr:nvSpPr>
        <xdr:cNvPr id="260" name="テキスト ボックス 259"/>
        <xdr:cNvSpPr txBox="1"/>
      </xdr:nvSpPr>
      <xdr:spPr>
        <a:xfrm>
          <a:off x="1752111" y="1705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81432</xdr:rowOff>
    </xdr:from>
    <xdr:to>
      <xdr:col>6</xdr:col>
      <xdr:colOff>38100</xdr:colOff>
      <xdr:row>100</xdr:row>
      <xdr:rowOff>11582</xdr:rowOff>
    </xdr:to>
    <xdr:sp macro="" textlink="">
      <xdr:nvSpPr>
        <xdr:cNvPr id="261" name="楕円 260"/>
        <xdr:cNvSpPr/>
      </xdr:nvSpPr>
      <xdr:spPr>
        <a:xfrm>
          <a:off x="1079500" y="170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2709</xdr:rowOff>
    </xdr:from>
    <xdr:ext cx="534377" cy="259045"/>
    <xdr:sp macro="" textlink="">
      <xdr:nvSpPr>
        <xdr:cNvPr id="262" name="テキスト ボックス 261"/>
        <xdr:cNvSpPr txBox="1"/>
      </xdr:nvSpPr>
      <xdr:spPr>
        <a:xfrm>
          <a:off x="863111" y="171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148191</xdr:rowOff>
    </xdr:from>
    <xdr:to>
      <xdr:col>55</xdr:col>
      <xdr:colOff>0</xdr:colOff>
      <xdr:row>38</xdr:row>
      <xdr:rowOff>152763</xdr:rowOff>
    </xdr:to>
    <xdr:cxnSp macro="">
      <xdr:nvCxnSpPr>
        <xdr:cNvPr id="293" name="直線コネクタ 292"/>
        <xdr:cNvCxnSpPr/>
      </xdr:nvCxnSpPr>
      <xdr:spPr>
        <a:xfrm>
          <a:off x="9639300" y="666329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140026</xdr:rowOff>
    </xdr:from>
    <xdr:to>
      <xdr:col>50</xdr:col>
      <xdr:colOff>114300</xdr:colOff>
      <xdr:row>38</xdr:row>
      <xdr:rowOff>148191</xdr:rowOff>
    </xdr:to>
    <xdr:cxnSp macro="">
      <xdr:nvCxnSpPr>
        <xdr:cNvPr id="296" name="直線コネクタ 295"/>
        <xdr:cNvCxnSpPr/>
      </xdr:nvCxnSpPr>
      <xdr:spPr>
        <a:xfrm>
          <a:off x="8750300" y="6655126"/>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8" name="テキスト ボックス 297"/>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140026</xdr:rowOff>
    </xdr:from>
    <xdr:to>
      <xdr:col>45</xdr:col>
      <xdr:colOff>177800</xdr:colOff>
      <xdr:row>38</xdr:row>
      <xdr:rowOff>163213</xdr:rowOff>
    </xdr:to>
    <xdr:cxnSp macro="">
      <xdr:nvCxnSpPr>
        <xdr:cNvPr id="299" name="直線コネクタ 298"/>
        <xdr:cNvCxnSpPr/>
      </xdr:nvCxnSpPr>
      <xdr:spPr>
        <a:xfrm flipV="1">
          <a:off x="7861300" y="6655126"/>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157335</xdr:rowOff>
    </xdr:from>
    <xdr:to>
      <xdr:col>41</xdr:col>
      <xdr:colOff>50800</xdr:colOff>
      <xdr:row>38</xdr:row>
      <xdr:rowOff>163213</xdr:rowOff>
    </xdr:to>
    <xdr:cxnSp macro="">
      <xdr:nvCxnSpPr>
        <xdr:cNvPr id="302" name="直線コネクタ 301"/>
        <xdr:cNvCxnSpPr/>
      </xdr:nvCxnSpPr>
      <xdr:spPr>
        <a:xfrm>
          <a:off x="6972300" y="6672435"/>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4" name="テキスト ボックス 303"/>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6" name="テキスト ボックス 305"/>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101963</xdr:rowOff>
    </xdr:from>
    <xdr:to>
      <xdr:col>55</xdr:col>
      <xdr:colOff>50800</xdr:colOff>
      <xdr:row>39</xdr:row>
      <xdr:rowOff>32113</xdr:rowOff>
    </xdr:to>
    <xdr:sp macro="" textlink="">
      <xdr:nvSpPr>
        <xdr:cNvPr id="312" name="楕円 311"/>
        <xdr:cNvSpPr/>
      </xdr:nvSpPr>
      <xdr:spPr>
        <a:xfrm>
          <a:off x="104267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16890</xdr:rowOff>
    </xdr:from>
    <xdr:ext cx="378565" cy="259045"/>
    <xdr:sp macro="" textlink="">
      <xdr:nvSpPr>
        <xdr:cNvPr id="313" name="労働費該当値テキスト"/>
        <xdr:cNvSpPr txBox="1"/>
      </xdr:nvSpPr>
      <xdr:spPr>
        <a:xfrm>
          <a:off x="10528300" y="653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97391</xdr:rowOff>
    </xdr:from>
    <xdr:to>
      <xdr:col>50</xdr:col>
      <xdr:colOff>165100</xdr:colOff>
      <xdr:row>39</xdr:row>
      <xdr:rowOff>27541</xdr:rowOff>
    </xdr:to>
    <xdr:sp macro="" textlink="">
      <xdr:nvSpPr>
        <xdr:cNvPr id="314" name="楕円 313"/>
        <xdr:cNvSpPr/>
      </xdr:nvSpPr>
      <xdr:spPr>
        <a:xfrm>
          <a:off x="9588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18668</xdr:rowOff>
    </xdr:from>
    <xdr:ext cx="378565" cy="259045"/>
    <xdr:sp macro="" textlink="">
      <xdr:nvSpPr>
        <xdr:cNvPr id="315" name="テキスト ボックス 314"/>
        <xdr:cNvSpPr txBox="1"/>
      </xdr:nvSpPr>
      <xdr:spPr>
        <a:xfrm>
          <a:off x="9450017" y="670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89226</xdr:rowOff>
    </xdr:from>
    <xdr:to>
      <xdr:col>46</xdr:col>
      <xdr:colOff>38100</xdr:colOff>
      <xdr:row>39</xdr:row>
      <xdr:rowOff>19376</xdr:rowOff>
    </xdr:to>
    <xdr:sp macro="" textlink="">
      <xdr:nvSpPr>
        <xdr:cNvPr id="316" name="楕円 315"/>
        <xdr:cNvSpPr/>
      </xdr:nvSpPr>
      <xdr:spPr>
        <a:xfrm>
          <a:off x="8699500" y="660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10503</xdr:rowOff>
    </xdr:from>
    <xdr:ext cx="378565" cy="259045"/>
    <xdr:sp macro="" textlink="">
      <xdr:nvSpPr>
        <xdr:cNvPr id="317" name="テキスト ボックス 316"/>
        <xdr:cNvSpPr txBox="1"/>
      </xdr:nvSpPr>
      <xdr:spPr>
        <a:xfrm>
          <a:off x="8561017" y="669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112413</xdr:rowOff>
    </xdr:from>
    <xdr:to>
      <xdr:col>41</xdr:col>
      <xdr:colOff>101600</xdr:colOff>
      <xdr:row>39</xdr:row>
      <xdr:rowOff>42563</xdr:rowOff>
    </xdr:to>
    <xdr:sp macro="" textlink="">
      <xdr:nvSpPr>
        <xdr:cNvPr id="318" name="楕円 317"/>
        <xdr:cNvSpPr/>
      </xdr:nvSpPr>
      <xdr:spPr>
        <a:xfrm>
          <a:off x="7810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33690</xdr:rowOff>
    </xdr:from>
    <xdr:ext cx="378565" cy="259045"/>
    <xdr:sp macro="" textlink="">
      <xdr:nvSpPr>
        <xdr:cNvPr id="319" name="テキスト ボックス 318"/>
        <xdr:cNvSpPr txBox="1"/>
      </xdr:nvSpPr>
      <xdr:spPr>
        <a:xfrm>
          <a:off x="7672017" y="67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106535</xdr:rowOff>
    </xdr:from>
    <xdr:to>
      <xdr:col>36</xdr:col>
      <xdr:colOff>165100</xdr:colOff>
      <xdr:row>39</xdr:row>
      <xdr:rowOff>36685</xdr:rowOff>
    </xdr:to>
    <xdr:sp macro="" textlink="">
      <xdr:nvSpPr>
        <xdr:cNvPr id="320" name="楕円 319"/>
        <xdr:cNvSpPr/>
      </xdr:nvSpPr>
      <xdr:spPr>
        <a:xfrm>
          <a:off x="6921500" y="66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27812</xdr:rowOff>
    </xdr:from>
    <xdr:ext cx="378565" cy="259045"/>
    <xdr:sp macro="" textlink="">
      <xdr:nvSpPr>
        <xdr:cNvPr id="321" name="テキスト ボックス 320"/>
        <xdr:cNvSpPr txBox="1"/>
      </xdr:nvSpPr>
      <xdr:spPr>
        <a:xfrm>
          <a:off x="6783017" y="671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108458</xdr:rowOff>
    </xdr:from>
    <xdr:to>
      <xdr:col>55</xdr:col>
      <xdr:colOff>0</xdr:colOff>
      <xdr:row>57</xdr:row>
      <xdr:rowOff>123127</xdr:rowOff>
    </xdr:to>
    <xdr:cxnSp macro="">
      <xdr:nvCxnSpPr>
        <xdr:cNvPr id="350" name="直線コネクタ 349"/>
        <xdr:cNvCxnSpPr/>
      </xdr:nvCxnSpPr>
      <xdr:spPr>
        <a:xfrm>
          <a:off x="9639300" y="9881108"/>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1"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108458</xdr:rowOff>
    </xdr:from>
    <xdr:to>
      <xdr:col>50</xdr:col>
      <xdr:colOff>114300</xdr:colOff>
      <xdr:row>57</xdr:row>
      <xdr:rowOff>118897</xdr:rowOff>
    </xdr:to>
    <xdr:cxnSp macro="">
      <xdr:nvCxnSpPr>
        <xdr:cNvPr id="353" name="直線コネクタ 352"/>
        <xdr:cNvCxnSpPr/>
      </xdr:nvCxnSpPr>
      <xdr:spPr>
        <a:xfrm flipV="1">
          <a:off x="8750300" y="9881108"/>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5" name="テキスト ボックス 354"/>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91884</xdr:rowOff>
    </xdr:from>
    <xdr:to>
      <xdr:col>45</xdr:col>
      <xdr:colOff>177800</xdr:colOff>
      <xdr:row>57</xdr:row>
      <xdr:rowOff>118897</xdr:rowOff>
    </xdr:to>
    <xdr:cxnSp macro="">
      <xdr:nvCxnSpPr>
        <xdr:cNvPr id="356" name="直線コネクタ 355"/>
        <xdr:cNvCxnSpPr/>
      </xdr:nvCxnSpPr>
      <xdr:spPr>
        <a:xfrm>
          <a:off x="7861300" y="9693084"/>
          <a:ext cx="889000" cy="19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58" name="テキスト ボックス 357"/>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91884</xdr:rowOff>
    </xdr:from>
    <xdr:to>
      <xdr:col>41</xdr:col>
      <xdr:colOff>50800</xdr:colOff>
      <xdr:row>57</xdr:row>
      <xdr:rowOff>62205</xdr:rowOff>
    </xdr:to>
    <xdr:cxnSp macro="">
      <xdr:nvCxnSpPr>
        <xdr:cNvPr id="359" name="直線コネクタ 358"/>
        <xdr:cNvCxnSpPr/>
      </xdr:nvCxnSpPr>
      <xdr:spPr>
        <a:xfrm flipV="1">
          <a:off x="6972300" y="9693084"/>
          <a:ext cx="889000" cy="14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1" name="テキスト ボックス 360"/>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3" name="テキスト ボックス 362"/>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72327</xdr:rowOff>
    </xdr:from>
    <xdr:to>
      <xdr:col>55</xdr:col>
      <xdr:colOff>50800</xdr:colOff>
      <xdr:row>58</xdr:row>
      <xdr:rowOff>2477</xdr:rowOff>
    </xdr:to>
    <xdr:sp macro="" textlink="">
      <xdr:nvSpPr>
        <xdr:cNvPr id="369" name="楕円 368"/>
        <xdr:cNvSpPr/>
      </xdr:nvSpPr>
      <xdr:spPr>
        <a:xfrm>
          <a:off x="10426700" y="98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95204</xdr:rowOff>
    </xdr:from>
    <xdr:ext cx="469744" cy="259045"/>
    <xdr:sp macro="" textlink="">
      <xdr:nvSpPr>
        <xdr:cNvPr id="370" name="農林水産業費該当値テキスト"/>
        <xdr:cNvSpPr txBox="1"/>
      </xdr:nvSpPr>
      <xdr:spPr>
        <a:xfrm>
          <a:off x="10528300" y="969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57658</xdr:rowOff>
    </xdr:from>
    <xdr:to>
      <xdr:col>50</xdr:col>
      <xdr:colOff>165100</xdr:colOff>
      <xdr:row>57</xdr:row>
      <xdr:rowOff>159258</xdr:rowOff>
    </xdr:to>
    <xdr:sp macro="" textlink="">
      <xdr:nvSpPr>
        <xdr:cNvPr id="371" name="楕円 370"/>
        <xdr:cNvSpPr/>
      </xdr:nvSpPr>
      <xdr:spPr>
        <a:xfrm>
          <a:off x="95885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4335</xdr:rowOff>
    </xdr:from>
    <xdr:ext cx="469744" cy="259045"/>
    <xdr:sp macro="" textlink="">
      <xdr:nvSpPr>
        <xdr:cNvPr id="372" name="テキスト ボックス 371"/>
        <xdr:cNvSpPr txBox="1"/>
      </xdr:nvSpPr>
      <xdr:spPr>
        <a:xfrm>
          <a:off x="9404428" y="960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68097</xdr:rowOff>
    </xdr:from>
    <xdr:to>
      <xdr:col>46</xdr:col>
      <xdr:colOff>38100</xdr:colOff>
      <xdr:row>57</xdr:row>
      <xdr:rowOff>169697</xdr:rowOff>
    </xdr:to>
    <xdr:sp macro="" textlink="">
      <xdr:nvSpPr>
        <xdr:cNvPr id="373" name="楕円 372"/>
        <xdr:cNvSpPr/>
      </xdr:nvSpPr>
      <xdr:spPr>
        <a:xfrm>
          <a:off x="8699500" y="98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14774</xdr:rowOff>
    </xdr:from>
    <xdr:ext cx="469744" cy="259045"/>
    <xdr:sp macro="" textlink="">
      <xdr:nvSpPr>
        <xdr:cNvPr id="374" name="テキスト ボックス 373"/>
        <xdr:cNvSpPr txBox="1"/>
      </xdr:nvSpPr>
      <xdr:spPr>
        <a:xfrm>
          <a:off x="8515428" y="961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41084</xdr:rowOff>
    </xdr:from>
    <xdr:to>
      <xdr:col>41</xdr:col>
      <xdr:colOff>101600</xdr:colOff>
      <xdr:row>56</xdr:row>
      <xdr:rowOff>142684</xdr:rowOff>
    </xdr:to>
    <xdr:sp macro="" textlink="">
      <xdr:nvSpPr>
        <xdr:cNvPr id="375" name="楕円 374"/>
        <xdr:cNvSpPr/>
      </xdr:nvSpPr>
      <xdr:spPr>
        <a:xfrm>
          <a:off x="7810500" y="96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159211</xdr:rowOff>
    </xdr:from>
    <xdr:ext cx="534377" cy="259045"/>
    <xdr:sp macro="" textlink="">
      <xdr:nvSpPr>
        <xdr:cNvPr id="376" name="テキスト ボックス 375"/>
        <xdr:cNvSpPr txBox="1"/>
      </xdr:nvSpPr>
      <xdr:spPr>
        <a:xfrm>
          <a:off x="7594111" y="94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11405</xdr:rowOff>
    </xdr:from>
    <xdr:to>
      <xdr:col>36</xdr:col>
      <xdr:colOff>165100</xdr:colOff>
      <xdr:row>57</xdr:row>
      <xdr:rowOff>113005</xdr:rowOff>
    </xdr:to>
    <xdr:sp macro="" textlink="">
      <xdr:nvSpPr>
        <xdr:cNvPr id="377" name="楕円 376"/>
        <xdr:cNvSpPr/>
      </xdr:nvSpPr>
      <xdr:spPr>
        <a:xfrm>
          <a:off x="6921500" y="97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129532</xdr:rowOff>
    </xdr:from>
    <xdr:ext cx="469744" cy="259045"/>
    <xdr:sp macro="" textlink="">
      <xdr:nvSpPr>
        <xdr:cNvPr id="378" name="テキスト ボックス 377"/>
        <xdr:cNvSpPr txBox="1"/>
      </xdr:nvSpPr>
      <xdr:spPr>
        <a:xfrm>
          <a:off x="6737428" y="955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54400</xdr:rowOff>
    </xdr:from>
    <xdr:to>
      <xdr:col>55</xdr:col>
      <xdr:colOff>0</xdr:colOff>
      <xdr:row>77</xdr:row>
      <xdr:rowOff>5969</xdr:rowOff>
    </xdr:to>
    <xdr:cxnSp macro="">
      <xdr:nvCxnSpPr>
        <xdr:cNvPr id="409" name="直線コネクタ 408"/>
        <xdr:cNvCxnSpPr/>
      </xdr:nvCxnSpPr>
      <xdr:spPr>
        <a:xfrm>
          <a:off x="9639300" y="13084600"/>
          <a:ext cx="838200" cy="1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0" name="商工費平均値テキスト"/>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78402</xdr:rowOff>
    </xdr:from>
    <xdr:to>
      <xdr:col>50</xdr:col>
      <xdr:colOff>114300</xdr:colOff>
      <xdr:row>76</xdr:row>
      <xdr:rowOff>54400</xdr:rowOff>
    </xdr:to>
    <xdr:cxnSp macro="">
      <xdr:nvCxnSpPr>
        <xdr:cNvPr id="412" name="直線コネクタ 411"/>
        <xdr:cNvCxnSpPr/>
      </xdr:nvCxnSpPr>
      <xdr:spPr>
        <a:xfrm>
          <a:off x="8750300" y="12765702"/>
          <a:ext cx="889000" cy="3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4" name="テキスト ボックス 413"/>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78402</xdr:rowOff>
    </xdr:from>
    <xdr:to>
      <xdr:col>45</xdr:col>
      <xdr:colOff>177800</xdr:colOff>
      <xdr:row>75</xdr:row>
      <xdr:rowOff>49272</xdr:rowOff>
    </xdr:to>
    <xdr:cxnSp macro="">
      <xdr:nvCxnSpPr>
        <xdr:cNvPr id="415" name="直線コネクタ 414"/>
        <xdr:cNvCxnSpPr/>
      </xdr:nvCxnSpPr>
      <xdr:spPr>
        <a:xfrm flipV="1">
          <a:off x="7861300" y="12765702"/>
          <a:ext cx="889000" cy="14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17" name="テキスト ボックス 416"/>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49272</xdr:rowOff>
    </xdr:from>
    <xdr:to>
      <xdr:col>41</xdr:col>
      <xdr:colOff>50800</xdr:colOff>
      <xdr:row>76</xdr:row>
      <xdr:rowOff>86207</xdr:rowOff>
    </xdr:to>
    <xdr:cxnSp macro="">
      <xdr:nvCxnSpPr>
        <xdr:cNvPr id="418" name="直線コネクタ 417"/>
        <xdr:cNvCxnSpPr/>
      </xdr:nvCxnSpPr>
      <xdr:spPr>
        <a:xfrm flipV="1">
          <a:off x="6972300" y="12908022"/>
          <a:ext cx="889000" cy="20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0" name="テキスト ボックス 419"/>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2" name="テキスト ボックス 421"/>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126619</xdr:rowOff>
    </xdr:from>
    <xdr:to>
      <xdr:col>55</xdr:col>
      <xdr:colOff>50800</xdr:colOff>
      <xdr:row>77</xdr:row>
      <xdr:rowOff>56769</xdr:rowOff>
    </xdr:to>
    <xdr:sp macro="" textlink="">
      <xdr:nvSpPr>
        <xdr:cNvPr id="428" name="楕円 427"/>
        <xdr:cNvSpPr/>
      </xdr:nvSpPr>
      <xdr:spPr>
        <a:xfrm>
          <a:off x="10426700" y="131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149496</xdr:rowOff>
    </xdr:from>
    <xdr:ext cx="534377" cy="259045"/>
    <xdr:sp macro="" textlink="">
      <xdr:nvSpPr>
        <xdr:cNvPr id="429" name="商工費該当値テキスト"/>
        <xdr:cNvSpPr txBox="1"/>
      </xdr:nvSpPr>
      <xdr:spPr>
        <a:xfrm>
          <a:off x="10528300" y="130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3600</xdr:rowOff>
    </xdr:from>
    <xdr:to>
      <xdr:col>50</xdr:col>
      <xdr:colOff>165100</xdr:colOff>
      <xdr:row>76</xdr:row>
      <xdr:rowOff>105200</xdr:rowOff>
    </xdr:to>
    <xdr:sp macro="" textlink="">
      <xdr:nvSpPr>
        <xdr:cNvPr id="430" name="楕円 429"/>
        <xdr:cNvSpPr/>
      </xdr:nvSpPr>
      <xdr:spPr>
        <a:xfrm>
          <a:off x="9588500" y="130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121727</xdr:rowOff>
    </xdr:from>
    <xdr:ext cx="534377" cy="259045"/>
    <xdr:sp macro="" textlink="">
      <xdr:nvSpPr>
        <xdr:cNvPr id="431" name="テキスト ボックス 430"/>
        <xdr:cNvSpPr txBox="1"/>
      </xdr:nvSpPr>
      <xdr:spPr>
        <a:xfrm>
          <a:off x="9372111" y="1280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27602</xdr:rowOff>
    </xdr:from>
    <xdr:to>
      <xdr:col>46</xdr:col>
      <xdr:colOff>38100</xdr:colOff>
      <xdr:row>74</xdr:row>
      <xdr:rowOff>129202</xdr:rowOff>
    </xdr:to>
    <xdr:sp macro="" textlink="">
      <xdr:nvSpPr>
        <xdr:cNvPr id="432" name="楕円 431"/>
        <xdr:cNvSpPr/>
      </xdr:nvSpPr>
      <xdr:spPr>
        <a:xfrm>
          <a:off x="8699500" y="127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145729</xdr:rowOff>
    </xdr:from>
    <xdr:ext cx="534377" cy="259045"/>
    <xdr:sp macro="" textlink="">
      <xdr:nvSpPr>
        <xdr:cNvPr id="433" name="テキスト ボックス 432"/>
        <xdr:cNvSpPr txBox="1"/>
      </xdr:nvSpPr>
      <xdr:spPr>
        <a:xfrm>
          <a:off x="8483111" y="12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169922</xdr:rowOff>
    </xdr:from>
    <xdr:to>
      <xdr:col>41</xdr:col>
      <xdr:colOff>101600</xdr:colOff>
      <xdr:row>75</xdr:row>
      <xdr:rowOff>100072</xdr:rowOff>
    </xdr:to>
    <xdr:sp macro="" textlink="">
      <xdr:nvSpPr>
        <xdr:cNvPr id="434" name="楕円 433"/>
        <xdr:cNvSpPr/>
      </xdr:nvSpPr>
      <xdr:spPr>
        <a:xfrm>
          <a:off x="7810500" y="128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116599</xdr:rowOff>
    </xdr:from>
    <xdr:ext cx="534377" cy="259045"/>
    <xdr:sp macro="" textlink="">
      <xdr:nvSpPr>
        <xdr:cNvPr id="435" name="テキスト ボックス 434"/>
        <xdr:cNvSpPr txBox="1"/>
      </xdr:nvSpPr>
      <xdr:spPr>
        <a:xfrm>
          <a:off x="7594111" y="126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35407</xdr:rowOff>
    </xdr:from>
    <xdr:to>
      <xdr:col>36</xdr:col>
      <xdr:colOff>165100</xdr:colOff>
      <xdr:row>76</xdr:row>
      <xdr:rowOff>137007</xdr:rowOff>
    </xdr:to>
    <xdr:sp macro="" textlink="">
      <xdr:nvSpPr>
        <xdr:cNvPr id="436" name="楕円 435"/>
        <xdr:cNvSpPr/>
      </xdr:nvSpPr>
      <xdr:spPr>
        <a:xfrm>
          <a:off x="6921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153535</xdr:rowOff>
    </xdr:from>
    <xdr:ext cx="534377" cy="259045"/>
    <xdr:sp macro="" textlink="">
      <xdr:nvSpPr>
        <xdr:cNvPr id="437" name="テキスト ボックス 436"/>
        <xdr:cNvSpPr txBox="1"/>
      </xdr:nvSpPr>
      <xdr:spPr>
        <a:xfrm>
          <a:off x="6705111" y="1284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77377</xdr:rowOff>
    </xdr:from>
    <xdr:to>
      <xdr:col>54</xdr:col>
      <xdr:colOff>189865</xdr:colOff>
      <xdr:row>98</xdr:row>
      <xdr:rowOff>71075</xdr:rowOff>
    </xdr:to>
    <xdr:cxnSp macro="">
      <xdr:nvCxnSpPr>
        <xdr:cNvPr id="461" name="直線コネクタ 460"/>
        <xdr:cNvCxnSpPr/>
      </xdr:nvCxnSpPr>
      <xdr:spPr>
        <a:xfrm flipV="1">
          <a:off x="10475595" y="16365127"/>
          <a:ext cx="1270" cy="50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74902</xdr:rowOff>
    </xdr:from>
    <xdr:ext cx="534377" cy="259045"/>
    <xdr:sp macro="" textlink="">
      <xdr:nvSpPr>
        <xdr:cNvPr id="462" name="土木費最小値テキスト"/>
        <xdr:cNvSpPr txBox="1"/>
      </xdr:nvSpPr>
      <xdr:spPr>
        <a:xfrm>
          <a:off x="10528300" y="1687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71075</xdr:rowOff>
    </xdr:from>
    <xdr:to>
      <xdr:col>55</xdr:col>
      <xdr:colOff>88900</xdr:colOff>
      <xdr:row>98</xdr:row>
      <xdr:rowOff>71075</xdr:rowOff>
    </xdr:to>
    <xdr:cxnSp macro="">
      <xdr:nvCxnSpPr>
        <xdr:cNvPr id="463" name="直線コネクタ 462"/>
        <xdr:cNvCxnSpPr/>
      </xdr:nvCxnSpPr>
      <xdr:spPr>
        <a:xfrm>
          <a:off x="10388600" y="1687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24054</xdr:rowOff>
    </xdr:from>
    <xdr:ext cx="534377" cy="259045"/>
    <xdr:sp macro="" textlink="">
      <xdr:nvSpPr>
        <xdr:cNvPr id="464" name="土木費最大値テキスト"/>
        <xdr:cNvSpPr txBox="1"/>
      </xdr:nvSpPr>
      <xdr:spPr>
        <a:xfrm>
          <a:off x="10528300" y="1614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77377</xdr:rowOff>
    </xdr:from>
    <xdr:to>
      <xdr:col>55</xdr:col>
      <xdr:colOff>88900</xdr:colOff>
      <xdr:row>95</xdr:row>
      <xdr:rowOff>77377</xdr:rowOff>
    </xdr:to>
    <xdr:cxnSp macro="">
      <xdr:nvCxnSpPr>
        <xdr:cNvPr id="465" name="直線コネクタ 464"/>
        <xdr:cNvCxnSpPr/>
      </xdr:nvCxnSpPr>
      <xdr:spPr>
        <a:xfrm>
          <a:off x="10388600" y="1636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45867</xdr:rowOff>
    </xdr:from>
    <xdr:to>
      <xdr:col>55</xdr:col>
      <xdr:colOff>0</xdr:colOff>
      <xdr:row>96</xdr:row>
      <xdr:rowOff>67714</xdr:rowOff>
    </xdr:to>
    <xdr:cxnSp macro="">
      <xdr:nvCxnSpPr>
        <xdr:cNvPr id="466" name="直線コネクタ 465"/>
        <xdr:cNvCxnSpPr/>
      </xdr:nvCxnSpPr>
      <xdr:spPr>
        <a:xfrm>
          <a:off x="9639300" y="16505067"/>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4622</xdr:rowOff>
    </xdr:from>
    <xdr:ext cx="534377" cy="259045"/>
    <xdr:sp macro="" textlink="">
      <xdr:nvSpPr>
        <xdr:cNvPr id="467" name="土木費平均値テキスト"/>
        <xdr:cNvSpPr txBox="1"/>
      </xdr:nvSpPr>
      <xdr:spPr>
        <a:xfrm>
          <a:off x="10528300" y="16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26195</xdr:rowOff>
    </xdr:from>
    <xdr:to>
      <xdr:col>55</xdr:col>
      <xdr:colOff>50800</xdr:colOff>
      <xdr:row>97</xdr:row>
      <xdr:rowOff>127795</xdr:rowOff>
    </xdr:to>
    <xdr:sp macro="" textlink="">
      <xdr:nvSpPr>
        <xdr:cNvPr id="468" name="フローチャート: 判断 467"/>
        <xdr:cNvSpPr/>
      </xdr:nvSpPr>
      <xdr:spPr>
        <a:xfrm>
          <a:off x="10426700" y="1665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37165</xdr:rowOff>
    </xdr:from>
    <xdr:to>
      <xdr:col>50</xdr:col>
      <xdr:colOff>114300</xdr:colOff>
      <xdr:row>96</xdr:row>
      <xdr:rowOff>45867</xdr:rowOff>
    </xdr:to>
    <xdr:cxnSp macro="">
      <xdr:nvCxnSpPr>
        <xdr:cNvPr id="469" name="直線コネクタ 468"/>
        <xdr:cNvCxnSpPr/>
      </xdr:nvCxnSpPr>
      <xdr:spPr>
        <a:xfrm>
          <a:off x="8750300" y="16324915"/>
          <a:ext cx="889000" cy="1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25105</xdr:rowOff>
    </xdr:from>
    <xdr:to>
      <xdr:col>50</xdr:col>
      <xdr:colOff>165100</xdr:colOff>
      <xdr:row>97</xdr:row>
      <xdr:rowOff>126705</xdr:rowOff>
    </xdr:to>
    <xdr:sp macro="" textlink="">
      <xdr:nvSpPr>
        <xdr:cNvPr id="470" name="フローチャート: 判断 469"/>
        <xdr:cNvSpPr/>
      </xdr:nvSpPr>
      <xdr:spPr>
        <a:xfrm>
          <a:off x="9588500" y="166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117832</xdr:rowOff>
    </xdr:from>
    <xdr:ext cx="534377" cy="259045"/>
    <xdr:sp macro="" textlink="">
      <xdr:nvSpPr>
        <xdr:cNvPr id="471" name="テキスト ボックス 470"/>
        <xdr:cNvSpPr txBox="1"/>
      </xdr:nvSpPr>
      <xdr:spPr>
        <a:xfrm>
          <a:off x="9372111" y="1674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132797</xdr:rowOff>
    </xdr:from>
    <xdr:to>
      <xdr:col>45</xdr:col>
      <xdr:colOff>177800</xdr:colOff>
      <xdr:row>95</xdr:row>
      <xdr:rowOff>37165</xdr:rowOff>
    </xdr:to>
    <xdr:cxnSp macro="">
      <xdr:nvCxnSpPr>
        <xdr:cNvPr id="472" name="直線コネクタ 471"/>
        <xdr:cNvCxnSpPr/>
      </xdr:nvCxnSpPr>
      <xdr:spPr>
        <a:xfrm>
          <a:off x="7861300" y="16077647"/>
          <a:ext cx="889000" cy="24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28938</xdr:rowOff>
    </xdr:from>
    <xdr:to>
      <xdr:col>46</xdr:col>
      <xdr:colOff>38100</xdr:colOff>
      <xdr:row>97</xdr:row>
      <xdr:rowOff>130538</xdr:rowOff>
    </xdr:to>
    <xdr:sp macro="" textlink="">
      <xdr:nvSpPr>
        <xdr:cNvPr id="473" name="フローチャート: 判断 472"/>
        <xdr:cNvSpPr/>
      </xdr:nvSpPr>
      <xdr:spPr>
        <a:xfrm>
          <a:off x="8699500" y="1665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121665</xdr:rowOff>
    </xdr:from>
    <xdr:ext cx="534377" cy="259045"/>
    <xdr:sp macro="" textlink="">
      <xdr:nvSpPr>
        <xdr:cNvPr id="474" name="テキスト ボックス 473"/>
        <xdr:cNvSpPr txBox="1"/>
      </xdr:nvSpPr>
      <xdr:spPr>
        <a:xfrm>
          <a:off x="8483111" y="167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97782</xdr:rowOff>
    </xdr:from>
    <xdr:to>
      <xdr:col>41</xdr:col>
      <xdr:colOff>50800</xdr:colOff>
      <xdr:row>93</xdr:row>
      <xdr:rowOff>132797</xdr:rowOff>
    </xdr:to>
    <xdr:cxnSp macro="">
      <xdr:nvCxnSpPr>
        <xdr:cNvPr id="475" name="直線コネクタ 474"/>
        <xdr:cNvCxnSpPr/>
      </xdr:nvCxnSpPr>
      <xdr:spPr>
        <a:xfrm>
          <a:off x="6972300" y="15528282"/>
          <a:ext cx="889000" cy="5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40681</xdr:rowOff>
    </xdr:from>
    <xdr:to>
      <xdr:col>41</xdr:col>
      <xdr:colOff>101600</xdr:colOff>
      <xdr:row>97</xdr:row>
      <xdr:rowOff>142281</xdr:rowOff>
    </xdr:to>
    <xdr:sp macro="" textlink="">
      <xdr:nvSpPr>
        <xdr:cNvPr id="476" name="フローチャート: 判断 475"/>
        <xdr:cNvSpPr/>
      </xdr:nvSpPr>
      <xdr:spPr>
        <a:xfrm>
          <a:off x="7810500" y="166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133408</xdr:rowOff>
    </xdr:from>
    <xdr:ext cx="534377" cy="259045"/>
    <xdr:sp macro="" textlink="">
      <xdr:nvSpPr>
        <xdr:cNvPr id="477" name="テキスト ボックス 476"/>
        <xdr:cNvSpPr txBox="1"/>
      </xdr:nvSpPr>
      <xdr:spPr>
        <a:xfrm>
          <a:off x="7594111" y="167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45489</xdr:rowOff>
    </xdr:from>
    <xdr:to>
      <xdr:col>36</xdr:col>
      <xdr:colOff>165100</xdr:colOff>
      <xdr:row>97</xdr:row>
      <xdr:rowOff>147089</xdr:rowOff>
    </xdr:to>
    <xdr:sp macro="" textlink="">
      <xdr:nvSpPr>
        <xdr:cNvPr id="478" name="フローチャート: 判断 477"/>
        <xdr:cNvSpPr/>
      </xdr:nvSpPr>
      <xdr:spPr>
        <a:xfrm>
          <a:off x="69215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138216</xdr:rowOff>
    </xdr:from>
    <xdr:ext cx="534377" cy="259045"/>
    <xdr:sp macro="" textlink="">
      <xdr:nvSpPr>
        <xdr:cNvPr id="479" name="テキスト ボックス 478"/>
        <xdr:cNvSpPr txBox="1"/>
      </xdr:nvSpPr>
      <xdr:spPr>
        <a:xfrm>
          <a:off x="6705111" y="167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16914</xdr:rowOff>
    </xdr:from>
    <xdr:to>
      <xdr:col>55</xdr:col>
      <xdr:colOff>50800</xdr:colOff>
      <xdr:row>96</xdr:row>
      <xdr:rowOff>118514</xdr:rowOff>
    </xdr:to>
    <xdr:sp macro="" textlink="">
      <xdr:nvSpPr>
        <xdr:cNvPr id="485" name="楕円 484"/>
        <xdr:cNvSpPr/>
      </xdr:nvSpPr>
      <xdr:spPr>
        <a:xfrm>
          <a:off x="10426700" y="164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39791</xdr:rowOff>
    </xdr:from>
    <xdr:ext cx="534377" cy="259045"/>
    <xdr:sp macro="" textlink="">
      <xdr:nvSpPr>
        <xdr:cNvPr id="486" name="土木費該当値テキスト"/>
        <xdr:cNvSpPr txBox="1"/>
      </xdr:nvSpPr>
      <xdr:spPr>
        <a:xfrm>
          <a:off x="10528300" y="1632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166517</xdr:rowOff>
    </xdr:from>
    <xdr:to>
      <xdr:col>50</xdr:col>
      <xdr:colOff>165100</xdr:colOff>
      <xdr:row>96</xdr:row>
      <xdr:rowOff>96667</xdr:rowOff>
    </xdr:to>
    <xdr:sp macro="" textlink="">
      <xdr:nvSpPr>
        <xdr:cNvPr id="487" name="楕円 486"/>
        <xdr:cNvSpPr/>
      </xdr:nvSpPr>
      <xdr:spPr>
        <a:xfrm>
          <a:off x="9588500" y="1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113194</xdr:rowOff>
    </xdr:from>
    <xdr:ext cx="534377" cy="259045"/>
    <xdr:sp macro="" textlink="">
      <xdr:nvSpPr>
        <xdr:cNvPr id="488" name="テキスト ボックス 487"/>
        <xdr:cNvSpPr txBox="1"/>
      </xdr:nvSpPr>
      <xdr:spPr>
        <a:xfrm>
          <a:off x="9372111" y="16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157815</xdr:rowOff>
    </xdr:from>
    <xdr:to>
      <xdr:col>46</xdr:col>
      <xdr:colOff>38100</xdr:colOff>
      <xdr:row>95</xdr:row>
      <xdr:rowOff>87965</xdr:rowOff>
    </xdr:to>
    <xdr:sp macro="" textlink="">
      <xdr:nvSpPr>
        <xdr:cNvPr id="489" name="楕円 488"/>
        <xdr:cNvSpPr/>
      </xdr:nvSpPr>
      <xdr:spPr>
        <a:xfrm>
          <a:off x="8699500" y="162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104492</xdr:rowOff>
    </xdr:from>
    <xdr:ext cx="534377" cy="259045"/>
    <xdr:sp macro="" textlink="">
      <xdr:nvSpPr>
        <xdr:cNvPr id="490" name="テキスト ボックス 489"/>
        <xdr:cNvSpPr txBox="1"/>
      </xdr:nvSpPr>
      <xdr:spPr>
        <a:xfrm>
          <a:off x="8483111" y="1604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81997</xdr:rowOff>
    </xdr:from>
    <xdr:to>
      <xdr:col>41</xdr:col>
      <xdr:colOff>101600</xdr:colOff>
      <xdr:row>94</xdr:row>
      <xdr:rowOff>12147</xdr:rowOff>
    </xdr:to>
    <xdr:sp macro="" textlink="">
      <xdr:nvSpPr>
        <xdr:cNvPr id="491" name="楕円 490"/>
        <xdr:cNvSpPr/>
      </xdr:nvSpPr>
      <xdr:spPr>
        <a:xfrm>
          <a:off x="7810500" y="160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28674</xdr:rowOff>
    </xdr:from>
    <xdr:ext cx="599010" cy="259045"/>
    <xdr:sp macro="" textlink="">
      <xdr:nvSpPr>
        <xdr:cNvPr id="492" name="テキスト ボックス 491"/>
        <xdr:cNvSpPr txBox="1"/>
      </xdr:nvSpPr>
      <xdr:spPr>
        <a:xfrm>
          <a:off x="7561795" y="158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46982</xdr:rowOff>
    </xdr:from>
    <xdr:to>
      <xdr:col>36</xdr:col>
      <xdr:colOff>165100</xdr:colOff>
      <xdr:row>90</xdr:row>
      <xdr:rowOff>148582</xdr:rowOff>
    </xdr:to>
    <xdr:sp macro="" textlink="">
      <xdr:nvSpPr>
        <xdr:cNvPr id="493" name="楕円 492"/>
        <xdr:cNvSpPr/>
      </xdr:nvSpPr>
      <xdr:spPr>
        <a:xfrm>
          <a:off x="6921500" y="154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165109</xdr:rowOff>
    </xdr:from>
    <xdr:ext cx="599010" cy="259045"/>
    <xdr:sp macro="" textlink="">
      <xdr:nvSpPr>
        <xdr:cNvPr id="494" name="テキスト ボックス 493"/>
        <xdr:cNvSpPr txBox="1"/>
      </xdr:nvSpPr>
      <xdr:spPr>
        <a:xfrm>
          <a:off x="6672795" y="1525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9" name="直線コネクタ 518"/>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0"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1" name="直線コネクタ 520"/>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2"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3" name="直線コネクタ 522"/>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5855</xdr:rowOff>
    </xdr:from>
    <xdr:to>
      <xdr:col>85</xdr:col>
      <xdr:colOff>127000</xdr:colOff>
      <xdr:row>38</xdr:row>
      <xdr:rowOff>22352</xdr:rowOff>
    </xdr:to>
    <xdr:cxnSp macro="">
      <xdr:nvCxnSpPr>
        <xdr:cNvPr id="524" name="直線コネクタ 523"/>
        <xdr:cNvCxnSpPr/>
      </xdr:nvCxnSpPr>
      <xdr:spPr>
        <a:xfrm>
          <a:off x="15481300" y="6520955"/>
          <a:ext cx="8382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5"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6" name="フローチャート: 判断 525"/>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5855</xdr:rowOff>
    </xdr:from>
    <xdr:to>
      <xdr:col>81</xdr:col>
      <xdr:colOff>50800</xdr:colOff>
      <xdr:row>38</xdr:row>
      <xdr:rowOff>71539</xdr:rowOff>
    </xdr:to>
    <xdr:cxnSp macro="">
      <xdr:nvCxnSpPr>
        <xdr:cNvPr id="527" name="直線コネクタ 526"/>
        <xdr:cNvCxnSpPr/>
      </xdr:nvCxnSpPr>
      <xdr:spPr>
        <a:xfrm flipV="1">
          <a:off x="14592300" y="6520955"/>
          <a:ext cx="889000" cy="6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8" name="フローチャート: 判断 527"/>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9" name="テキスト ボックス 528"/>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42278</xdr:rowOff>
    </xdr:from>
    <xdr:to>
      <xdr:col>76</xdr:col>
      <xdr:colOff>114300</xdr:colOff>
      <xdr:row>38</xdr:row>
      <xdr:rowOff>71539</xdr:rowOff>
    </xdr:to>
    <xdr:cxnSp macro="">
      <xdr:nvCxnSpPr>
        <xdr:cNvPr id="530" name="直線コネクタ 529"/>
        <xdr:cNvCxnSpPr/>
      </xdr:nvCxnSpPr>
      <xdr:spPr>
        <a:xfrm>
          <a:off x="13703300" y="6557378"/>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1" name="フローチャート: 判断 530"/>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2" name="テキスト ボックス 531"/>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42278</xdr:rowOff>
    </xdr:from>
    <xdr:to>
      <xdr:col>71</xdr:col>
      <xdr:colOff>177800</xdr:colOff>
      <xdr:row>38</xdr:row>
      <xdr:rowOff>87160</xdr:rowOff>
    </xdr:to>
    <xdr:cxnSp macro="">
      <xdr:nvCxnSpPr>
        <xdr:cNvPr id="533" name="直線コネクタ 532"/>
        <xdr:cNvCxnSpPr/>
      </xdr:nvCxnSpPr>
      <xdr:spPr>
        <a:xfrm flipV="1">
          <a:off x="12814300" y="6557378"/>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4" name="フローチャート: 判断 533"/>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5" name="テキスト ボックス 534"/>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6" name="フローチャート: 判断 535"/>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7" name="テキスト ボックス 536"/>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143002</xdr:rowOff>
    </xdr:from>
    <xdr:to>
      <xdr:col>85</xdr:col>
      <xdr:colOff>177800</xdr:colOff>
      <xdr:row>38</xdr:row>
      <xdr:rowOff>73152</xdr:rowOff>
    </xdr:to>
    <xdr:sp macro="" textlink="">
      <xdr:nvSpPr>
        <xdr:cNvPr id="543" name="楕円 542"/>
        <xdr:cNvSpPr/>
      </xdr:nvSpPr>
      <xdr:spPr>
        <a:xfrm>
          <a:off x="162687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121429</xdr:rowOff>
    </xdr:from>
    <xdr:ext cx="534377" cy="259045"/>
    <xdr:sp macro="" textlink="">
      <xdr:nvSpPr>
        <xdr:cNvPr id="544" name="消防費該当値テキスト"/>
        <xdr:cNvSpPr txBox="1"/>
      </xdr:nvSpPr>
      <xdr:spPr>
        <a:xfrm>
          <a:off x="16370300" y="646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126505</xdr:rowOff>
    </xdr:from>
    <xdr:to>
      <xdr:col>81</xdr:col>
      <xdr:colOff>101600</xdr:colOff>
      <xdr:row>38</xdr:row>
      <xdr:rowOff>56655</xdr:rowOff>
    </xdr:to>
    <xdr:sp macro="" textlink="">
      <xdr:nvSpPr>
        <xdr:cNvPr id="545" name="楕円 544"/>
        <xdr:cNvSpPr/>
      </xdr:nvSpPr>
      <xdr:spPr>
        <a:xfrm>
          <a:off x="15430500" y="6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73182</xdr:rowOff>
    </xdr:from>
    <xdr:ext cx="534377" cy="259045"/>
    <xdr:sp macro="" textlink="">
      <xdr:nvSpPr>
        <xdr:cNvPr id="546" name="テキスト ボックス 545"/>
        <xdr:cNvSpPr txBox="1"/>
      </xdr:nvSpPr>
      <xdr:spPr>
        <a:xfrm>
          <a:off x="15214111" y="62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20739</xdr:rowOff>
    </xdr:from>
    <xdr:to>
      <xdr:col>76</xdr:col>
      <xdr:colOff>165100</xdr:colOff>
      <xdr:row>38</xdr:row>
      <xdr:rowOff>122339</xdr:rowOff>
    </xdr:to>
    <xdr:sp macro="" textlink="">
      <xdr:nvSpPr>
        <xdr:cNvPr id="547" name="楕円 546"/>
        <xdr:cNvSpPr/>
      </xdr:nvSpPr>
      <xdr:spPr>
        <a:xfrm>
          <a:off x="14541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113466</xdr:rowOff>
    </xdr:from>
    <xdr:ext cx="534377" cy="259045"/>
    <xdr:sp macro="" textlink="">
      <xdr:nvSpPr>
        <xdr:cNvPr id="548" name="テキスト ボックス 547"/>
        <xdr:cNvSpPr txBox="1"/>
      </xdr:nvSpPr>
      <xdr:spPr>
        <a:xfrm>
          <a:off x="14325111" y="66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162928</xdr:rowOff>
    </xdr:from>
    <xdr:to>
      <xdr:col>72</xdr:col>
      <xdr:colOff>38100</xdr:colOff>
      <xdr:row>38</xdr:row>
      <xdr:rowOff>93078</xdr:rowOff>
    </xdr:to>
    <xdr:sp macro="" textlink="">
      <xdr:nvSpPr>
        <xdr:cNvPr id="549" name="楕円 548"/>
        <xdr:cNvSpPr/>
      </xdr:nvSpPr>
      <xdr:spPr>
        <a:xfrm>
          <a:off x="13652500" y="65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84205</xdr:rowOff>
    </xdr:from>
    <xdr:ext cx="534377" cy="259045"/>
    <xdr:sp macro="" textlink="">
      <xdr:nvSpPr>
        <xdr:cNvPr id="550" name="テキスト ボックス 549"/>
        <xdr:cNvSpPr txBox="1"/>
      </xdr:nvSpPr>
      <xdr:spPr>
        <a:xfrm>
          <a:off x="13436111" y="65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36360</xdr:rowOff>
    </xdr:from>
    <xdr:to>
      <xdr:col>67</xdr:col>
      <xdr:colOff>101600</xdr:colOff>
      <xdr:row>38</xdr:row>
      <xdr:rowOff>137960</xdr:rowOff>
    </xdr:to>
    <xdr:sp macro="" textlink="">
      <xdr:nvSpPr>
        <xdr:cNvPr id="551" name="楕円 550"/>
        <xdr:cNvSpPr/>
      </xdr:nvSpPr>
      <xdr:spPr>
        <a:xfrm>
          <a:off x="12763500" y="65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129087</xdr:rowOff>
    </xdr:from>
    <xdr:ext cx="534377" cy="259045"/>
    <xdr:sp macro="" textlink="">
      <xdr:nvSpPr>
        <xdr:cNvPr id="552" name="テキスト ボックス 551"/>
        <xdr:cNvSpPr txBox="1"/>
      </xdr:nvSpPr>
      <xdr:spPr>
        <a:xfrm>
          <a:off x="12547111" y="664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9" name="直線コネクタ 578"/>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0"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1" name="直線コネクタ 580"/>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2"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3" name="直線コネクタ 582"/>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46366</xdr:rowOff>
    </xdr:from>
    <xdr:to>
      <xdr:col>85</xdr:col>
      <xdr:colOff>127000</xdr:colOff>
      <xdr:row>55</xdr:row>
      <xdr:rowOff>138361</xdr:rowOff>
    </xdr:to>
    <xdr:cxnSp macro="">
      <xdr:nvCxnSpPr>
        <xdr:cNvPr id="584" name="直線コネクタ 583"/>
        <xdr:cNvCxnSpPr/>
      </xdr:nvCxnSpPr>
      <xdr:spPr>
        <a:xfrm flipV="1">
          <a:off x="15481300" y="9476116"/>
          <a:ext cx="838200" cy="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5"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6" name="フローチャート: 判断 585"/>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138361</xdr:rowOff>
    </xdr:from>
    <xdr:to>
      <xdr:col>81</xdr:col>
      <xdr:colOff>50800</xdr:colOff>
      <xdr:row>55</xdr:row>
      <xdr:rowOff>142835</xdr:rowOff>
    </xdr:to>
    <xdr:cxnSp macro="">
      <xdr:nvCxnSpPr>
        <xdr:cNvPr id="587" name="直線コネクタ 586"/>
        <xdr:cNvCxnSpPr/>
      </xdr:nvCxnSpPr>
      <xdr:spPr>
        <a:xfrm flipV="1">
          <a:off x="14592300" y="956811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8" name="フローチャート: 判断 587"/>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89" name="テキスト ボックス 588"/>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46431</xdr:rowOff>
    </xdr:from>
    <xdr:to>
      <xdr:col>76</xdr:col>
      <xdr:colOff>114300</xdr:colOff>
      <xdr:row>55</xdr:row>
      <xdr:rowOff>142835</xdr:rowOff>
    </xdr:to>
    <xdr:cxnSp macro="">
      <xdr:nvCxnSpPr>
        <xdr:cNvPr id="590" name="直線コネクタ 589"/>
        <xdr:cNvCxnSpPr/>
      </xdr:nvCxnSpPr>
      <xdr:spPr>
        <a:xfrm>
          <a:off x="13703300" y="9476181"/>
          <a:ext cx="8890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1" name="フローチャート: 判断 590"/>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2" name="テキスト ボックス 591"/>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46431</xdr:rowOff>
    </xdr:from>
    <xdr:to>
      <xdr:col>71</xdr:col>
      <xdr:colOff>177800</xdr:colOff>
      <xdr:row>56</xdr:row>
      <xdr:rowOff>117493</xdr:rowOff>
    </xdr:to>
    <xdr:cxnSp macro="">
      <xdr:nvCxnSpPr>
        <xdr:cNvPr id="593" name="直線コネクタ 592"/>
        <xdr:cNvCxnSpPr/>
      </xdr:nvCxnSpPr>
      <xdr:spPr>
        <a:xfrm flipV="1">
          <a:off x="12814300" y="9476181"/>
          <a:ext cx="889000" cy="2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4" name="フローチャート: 判断 593"/>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5" name="テキスト ボックス 594"/>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6" name="フローチャート: 判断 595"/>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7" name="テキスト ボックス 596"/>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167016</xdr:rowOff>
    </xdr:from>
    <xdr:to>
      <xdr:col>85</xdr:col>
      <xdr:colOff>177800</xdr:colOff>
      <xdr:row>55</xdr:row>
      <xdr:rowOff>97166</xdr:rowOff>
    </xdr:to>
    <xdr:sp macro="" textlink="">
      <xdr:nvSpPr>
        <xdr:cNvPr id="603" name="楕円 602"/>
        <xdr:cNvSpPr/>
      </xdr:nvSpPr>
      <xdr:spPr>
        <a:xfrm>
          <a:off x="16268700" y="94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18443</xdr:rowOff>
    </xdr:from>
    <xdr:ext cx="534377" cy="259045"/>
    <xdr:sp macro="" textlink="">
      <xdr:nvSpPr>
        <xdr:cNvPr id="604" name="教育費該当値テキスト"/>
        <xdr:cNvSpPr txBox="1"/>
      </xdr:nvSpPr>
      <xdr:spPr>
        <a:xfrm>
          <a:off x="16370300" y="92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87561</xdr:rowOff>
    </xdr:from>
    <xdr:to>
      <xdr:col>81</xdr:col>
      <xdr:colOff>101600</xdr:colOff>
      <xdr:row>56</xdr:row>
      <xdr:rowOff>17711</xdr:rowOff>
    </xdr:to>
    <xdr:sp macro="" textlink="">
      <xdr:nvSpPr>
        <xdr:cNvPr id="605" name="楕円 604"/>
        <xdr:cNvSpPr/>
      </xdr:nvSpPr>
      <xdr:spPr>
        <a:xfrm>
          <a:off x="15430500" y="95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34238</xdr:rowOff>
    </xdr:from>
    <xdr:ext cx="534377" cy="259045"/>
    <xdr:sp macro="" textlink="">
      <xdr:nvSpPr>
        <xdr:cNvPr id="606" name="テキスト ボックス 605"/>
        <xdr:cNvSpPr txBox="1"/>
      </xdr:nvSpPr>
      <xdr:spPr>
        <a:xfrm>
          <a:off x="15214111" y="92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92035</xdr:rowOff>
    </xdr:from>
    <xdr:to>
      <xdr:col>76</xdr:col>
      <xdr:colOff>165100</xdr:colOff>
      <xdr:row>56</xdr:row>
      <xdr:rowOff>22185</xdr:rowOff>
    </xdr:to>
    <xdr:sp macro="" textlink="">
      <xdr:nvSpPr>
        <xdr:cNvPr id="607" name="楕円 606"/>
        <xdr:cNvSpPr/>
      </xdr:nvSpPr>
      <xdr:spPr>
        <a:xfrm>
          <a:off x="14541500" y="95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38712</xdr:rowOff>
    </xdr:from>
    <xdr:ext cx="534377" cy="259045"/>
    <xdr:sp macro="" textlink="">
      <xdr:nvSpPr>
        <xdr:cNvPr id="608" name="テキスト ボックス 607"/>
        <xdr:cNvSpPr txBox="1"/>
      </xdr:nvSpPr>
      <xdr:spPr>
        <a:xfrm>
          <a:off x="14325111" y="9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167081</xdr:rowOff>
    </xdr:from>
    <xdr:to>
      <xdr:col>72</xdr:col>
      <xdr:colOff>38100</xdr:colOff>
      <xdr:row>55</xdr:row>
      <xdr:rowOff>97231</xdr:rowOff>
    </xdr:to>
    <xdr:sp macro="" textlink="">
      <xdr:nvSpPr>
        <xdr:cNvPr id="609" name="楕円 608"/>
        <xdr:cNvSpPr/>
      </xdr:nvSpPr>
      <xdr:spPr>
        <a:xfrm>
          <a:off x="13652500" y="94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113758</xdr:rowOff>
    </xdr:from>
    <xdr:ext cx="534377" cy="259045"/>
    <xdr:sp macro="" textlink="">
      <xdr:nvSpPr>
        <xdr:cNvPr id="610" name="テキスト ボックス 609"/>
        <xdr:cNvSpPr txBox="1"/>
      </xdr:nvSpPr>
      <xdr:spPr>
        <a:xfrm>
          <a:off x="13436111" y="920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66693</xdr:rowOff>
    </xdr:from>
    <xdr:to>
      <xdr:col>67</xdr:col>
      <xdr:colOff>101600</xdr:colOff>
      <xdr:row>56</xdr:row>
      <xdr:rowOff>168293</xdr:rowOff>
    </xdr:to>
    <xdr:sp macro="" textlink="">
      <xdr:nvSpPr>
        <xdr:cNvPr id="611" name="楕円 610"/>
        <xdr:cNvSpPr/>
      </xdr:nvSpPr>
      <xdr:spPr>
        <a:xfrm>
          <a:off x="12763500" y="96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13370</xdr:rowOff>
    </xdr:from>
    <xdr:ext cx="534377" cy="259045"/>
    <xdr:sp macro="" textlink="">
      <xdr:nvSpPr>
        <xdr:cNvPr id="612" name="テキスト ボックス 611"/>
        <xdr:cNvSpPr txBox="1"/>
      </xdr:nvSpPr>
      <xdr:spPr>
        <a:xfrm>
          <a:off x="12547111" y="944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4" name="直線コネクタ 633"/>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5"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7"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8" name="直線コネクタ 637"/>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42270</xdr:rowOff>
    </xdr:from>
    <xdr:to>
      <xdr:col>85</xdr:col>
      <xdr:colOff>127000</xdr:colOff>
      <xdr:row>78</xdr:row>
      <xdr:rowOff>114646</xdr:rowOff>
    </xdr:to>
    <xdr:cxnSp macro="">
      <xdr:nvCxnSpPr>
        <xdr:cNvPr id="639" name="直線コネクタ 638"/>
        <xdr:cNvCxnSpPr/>
      </xdr:nvCxnSpPr>
      <xdr:spPr>
        <a:xfrm>
          <a:off x="15481300" y="13415370"/>
          <a:ext cx="838200" cy="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0"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1" name="フローチャート: 判断 640"/>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42270</xdr:rowOff>
    </xdr:from>
    <xdr:to>
      <xdr:col>81</xdr:col>
      <xdr:colOff>50800</xdr:colOff>
      <xdr:row>78</xdr:row>
      <xdr:rowOff>54615</xdr:rowOff>
    </xdr:to>
    <xdr:cxnSp macro="">
      <xdr:nvCxnSpPr>
        <xdr:cNvPr id="642" name="直線コネクタ 641"/>
        <xdr:cNvCxnSpPr/>
      </xdr:nvCxnSpPr>
      <xdr:spPr>
        <a:xfrm flipV="1">
          <a:off x="14592300" y="13415370"/>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3" name="フローチャート: 判断 642"/>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4" name="テキスト ボックス 643"/>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46706</xdr:rowOff>
    </xdr:from>
    <xdr:to>
      <xdr:col>76</xdr:col>
      <xdr:colOff>114300</xdr:colOff>
      <xdr:row>78</xdr:row>
      <xdr:rowOff>54615</xdr:rowOff>
    </xdr:to>
    <xdr:cxnSp macro="">
      <xdr:nvCxnSpPr>
        <xdr:cNvPr id="645" name="直線コネクタ 644"/>
        <xdr:cNvCxnSpPr/>
      </xdr:nvCxnSpPr>
      <xdr:spPr>
        <a:xfrm>
          <a:off x="13703300" y="12562556"/>
          <a:ext cx="889000" cy="86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6" name="フローチャート: 判断 645"/>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47" name="テキスト ボックス 646"/>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46706</xdr:rowOff>
    </xdr:from>
    <xdr:to>
      <xdr:col>71</xdr:col>
      <xdr:colOff>177800</xdr:colOff>
      <xdr:row>74</xdr:row>
      <xdr:rowOff>73178</xdr:rowOff>
    </xdr:to>
    <xdr:cxnSp macro="">
      <xdr:nvCxnSpPr>
        <xdr:cNvPr id="648" name="直線コネクタ 647"/>
        <xdr:cNvCxnSpPr/>
      </xdr:nvCxnSpPr>
      <xdr:spPr>
        <a:xfrm flipV="1">
          <a:off x="12814300" y="12562556"/>
          <a:ext cx="889000" cy="1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9" name="フローチャート: 判断 648"/>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0" name="テキスト ボックス 649"/>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1" name="フローチャート: 判断 650"/>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2" name="テキスト ボックス 651"/>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63846</xdr:rowOff>
    </xdr:from>
    <xdr:to>
      <xdr:col>85</xdr:col>
      <xdr:colOff>177800</xdr:colOff>
      <xdr:row>78</xdr:row>
      <xdr:rowOff>165446</xdr:rowOff>
    </xdr:to>
    <xdr:sp macro="" textlink="">
      <xdr:nvSpPr>
        <xdr:cNvPr id="658" name="楕円 657"/>
        <xdr:cNvSpPr/>
      </xdr:nvSpPr>
      <xdr:spPr>
        <a:xfrm>
          <a:off x="16268700" y="134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59" name="災害復旧費該当値テキスト"/>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162920</xdr:rowOff>
    </xdr:from>
    <xdr:to>
      <xdr:col>81</xdr:col>
      <xdr:colOff>101600</xdr:colOff>
      <xdr:row>78</xdr:row>
      <xdr:rowOff>93070</xdr:rowOff>
    </xdr:to>
    <xdr:sp macro="" textlink="">
      <xdr:nvSpPr>
        <xdr:cNvPr id="660" name="楕円 659"/>
        <xdr:cNvSpPr/>
      </xdr:nvSpPr>
      <xdr:spPr>
        <a:xfrm>
          <a:off x="15430500" y="133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109597</xdr:rowOff>
    </xdr:from>
    <xdr:ext cx="469744" cy="259045"/>
    <xdr:sp macro="" textlink="">
      <xdr:nvSpPr>
        <xdr:cNvPr id="661" name="テキスト ボックス 660"/>
        <xdr:cNvSpPr txBox="1"/>
      </xdr:nvSpPr>
      <xdr:spPr>
        <a:xfrm>
          <a:off x="15246428" y="1313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3815</xdr:rowOff>
    </xdr:from>
    <xdr:to>
      <xdr:col>76</xdr:col>
      <xdr:colOff>165100</xdr:colOff>
      <xdr:row>78</xdr:row>
      <xdr:rowOff>105415</xdr:rowOff>
    </xdr:to>
    <xdr:sp macro="" textlink="">
      <xdr:nvSpPr>
        <xdr:cNvPr id="662" name="楕円 661"/>
        <xdr:cNvSpPr/>
      </xdr:nvSpPr>
      <xdr:spPr>
        <a:xfrm>
          <a:off x="14541500" y="133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121942</xdr:rowOff>
    </xdr:from>
    <xdr:ext cx="469744" cy="259045"/>
    <xdr:sp macro="" textlink="">
      <xdr:nvSpPr>
        <xdr:cNvPr id="663" name="テキスト ボックス 662"/>
        <xdr:cNvSpPr txBox="1"/>
      </xdr:nvSpPr>
      <xdr:spPr>
        <a:xfrm>
          <a:off x="14357428" y="1315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167356</xdr:rowOff>
    </xdr:from>
    <xdr:to>
      <xdr:col>72</xdr:col>
      <xdr:colOff>38100</xdr:colOff>
      <xdr:row>73</xdr:row>
      <xdr:rowOff>97506</xdr:rowOff>
    </xdr:to>
    <xdr:sp macro="" textlink="">
      <xdr:nvSpPr>
        <xdr:cNvPr id="664" name="楕円 663"/>
        <xdr:cNvSpPr/>
      </xdr:nvSpPr>
      <xdr:spPr>
        <a:xfrm>
          <a:off x="13652500" y="125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114033</xdr:rowOff>
    </xdr:from>
    <xdr:ext cx="534377" cy="259045"/>
    <xdr:sp macro="" textlink="">
      <xdr:nvSpPr>
        <xdr:cNvPr id="665" name="テキスト ボックス 664"/>
        <xdr:cNvSpPr txBox="1"/>
      </xdr:nvSpPr>
      <xdr:spPr>
        <a:xfrm>
          <a:off x="13436111" y="1228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22378</xdr:rowOff>
    </xdr:from>
    <xdr:to>
      <xdr:col>67</xdr:col>
      <xdr:colOff>101600</xdr:colOff>
      <xdr:row>74</xdr:row>
      <xdr:rowOff>123978</xdr:rowOff>
    </xdr:to>
    <xdr:sp macro="" textlink="">
      <xdr:nvSpPr>
        <xdr:cNvPr id="666" name="楕円 665"/>
        <xdr:cNvSpPr/>
      </xdr:nvSpPr>
      <xdr:spPr>
        <a:xfrm>
          <a:off x="12763500" y="127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140505</xdr:rowOff>
    </xdr:from>
    <xdr:ext cx="534377" cy="259045"/>
    <xdr:sp macro="" textlink="">
      <xdr:nvSpPr>
        <xdr:cNvPr id="667" name="テキスト ボックス 666"/>
        <xdr:cNvSpPr txBox="1"/>
      </xdr:nvSpPr>
      <xdr:spPr>
        <a:xfrm>
          <a:off x="12547111" y="124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1" name="直線コネクタ 690"/>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2"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3" name="直線コネクタ 692"/>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4"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5" name="直線コネクタ 694"/>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45555</xdr:rowOff>
    </xdr:from>
    <xdr:to>
      <xdr:col>85</xdr:col>
      <xdr:colOff>127000</xdr:colOff>
      <xdr:row>96</xdr:row>
      <xdr:rowOff>137288</xdr:rowOff>
    </xdr:to>
    <xdr:cxnSp macro="">
      <xdr:nvCxnSpPr>
        <xdr:cNvPr id="696" name="直線コネクタ 695"/>
        <xdr:cNvCxnSpPr/>
      </xdr:nvCxnSpPr>
      <xdr:spPr>
        <a:xfrm>
          <a:off x="15481300" y="16504755"/>
          <a:ext cx="838200" cy="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7"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8" name="フローチャート: 判断 697"/>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45555</xdr:rowOff>
    </xdr:from>
    <xdr:to>
      <xdr:col>81</xdr:col>
      <xdr:colOff>50800</xdr:colOff>
      <xdr:row>96</xdr:row>
      <xdr:rowOff>96698</xdr:rowOff>
    </xdr:to>
    <xdr:cxnSp macro="">
      <xdr:nvCxnSpPr>
        <xdr:cNvPr id="699" name="直線コネクタ 698"/>
        <xdr:cNvCxnSpPr/>
      </xdr:nvCxnSpPr>
      <xdr:spPr>
        <a:xfrm flipV="1">
          <a:off x="14592300" y="16504755"/>
          <a:ext cx="8890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0" name="フローチャート: 判断 699"/>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1" name="テキスト ボックス 700"/>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27191</xdr:rowOff>
    </xdr:from>
    <xdr:to>
      <xdr:col>76</xdr:col>
      <xdr:colOff>114300</xdr:colOff>
      <xdr:row>96</xdr:row>
      <xdr:rowOff>96698</xdr:rowOff>
    </xdr:to>
    <xdr:cxnSp macro="">
      <xdr:nvCxnSpPr>
        <xdr:cNvPr id="702" name="直線コネクタ 701"/>
        <xdr:cNvCxnSpPr/>
      </xdr:nvCxnSpPr>
      <xdr:spPr>
        <a:xfrm>
          <a:off x="13703300" y="16486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3" name="フローチャート: 判断 702"/>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4" name="テキスト ボックス 703"/>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27191</xdr:rowOff>
    </xdr:from>
    <xdr:to>
      <xdr:col>71</xdr:col>
      <xdr:colOff>177800</xdr:colOff>
      <xdr:row>96</xdr:row>
      <xdr:rowOff>73813</xdr:rowOff>
    </xdr:to>
    <xdr:cxnSp macro="">
      <xdr:nvCxnSpPr>
        <xdr:cNvPr id="705" name="直線コネクタ 704"/>
        <xdr:cNvCxnSpPr/>
      </xdr:nvCxnSpPr>
      <xdr:spPr>
        <a:xfrm flipV="1">
          <a:off x="12814300" y="16486391"/>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6" name="フローチャート: 判断 705"/>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7" name="テキスト ボックス 706"/>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8" name="フローチャート: 判断 707"/>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09" name="テキスト ボックス 708"/>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86488</xdr:rowOff>
    </xdr:from>
    <xdr:to>
      <xdr:col>85</xdr:col>
      <xdr:colOff>177800</xdr:colOff>
      <xdr:row>97</xdr:row>
      <xdr:rowOff>16638</xdr:rowOff>
    </xdr:to>
    <xdr:sp macro="" textlink="">
      <xdr:nvSpPr>
        <xdr:cNvPr id="715" name="楕円 714"/>
        <xdr:cNvSpPr/>
      </xdr:nvSpPr>
      <xdr:spPr>
        <a:xfrm>
          <a:off x="16268700" y="165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64915</xdr:rowOff>
    </xdr:from>
    <xdr:ext cx="534377" cy="259045"/>
    <xdr:sp macro="" textlink="">
      <xdr:nvSpPr>
        <xdr:cNvPr id="716" name="公債費該当値テキスト"/>
        <xdr:cNvSpPr txBox="1"/>
      </xdr:nvSpPr>
      <xdr:spPr>
        <a:xfrm>
          <a:off x="16370300" y="165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166205</xdr:rowOff>
    </xdr:from>
    <xdr:to>
      <xdr:col>81</xdr:col>
      <xdr:colOff>101600</xdr:colOff>
      <xdr:row>96</xdr:row>
      <xdr:rowOff>96355</xdr:rowOff>
    </xdr:to>
    <xdr:sp macro="" textlink="">
      <xdr:nvSpPr>
        <xdr:cNvPr id="717" name="楕円 716"/>
        <xdr:cNvSpPr/>
      </xdr:nvSpPr>
      <xdr:spPr>
        <a:xfrm>
          <a:off x="15430500" y="164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112882</xdr:rowOff>
    </xdr:from>
    <xdr:ext cx="534377" cy="259045"/>
    <xdr:sp macro="" textlink="">
      <xdr:nvSpPr>
        <xdr:cNvPr id="718" name="テキスト ボックス 717"/>
        <xdr:cNvSpPr txBox="1"/>
      </xdr:nvSpPr>
      <xdr:spPr>
        <a:xfrm>
          <a:off x="15214111" y="162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45898</xdr:rowOff>
    </xdr:from>
    <xdr:to>
      <xdr:col>76</xdr:col>
      <xdr:colOff>165100</xdr:colOff>
      <xdr:row>96</xdr:row>
      <xdr:rowOff>147498</xdr:rowOff>
    </xdr:to>
    <xdr:sp macro="" textlink="">
      <xdr:nvSpPr>
        <xdr:cNvPr id="719" name="楕円 718"/>
        <xdr:cNvSpPr/>
      </xdr:nvSpPr>
      <xdr:spPr>
        <a:xfrm>
          <a:off x="14541500" y="1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164025</xdr:rowOff>
    </xdr:from>
    <xdr:ext cx="534377" cy="259045"/>
    <xdr:sp macro="" textlink="">
      <xdr:nvSpPr>
        <xdr:cNvPr id="720" name="テキスト ボックス 719"/>
        <xdr:cNvSpPr txBox="1"/>
      </xdr:nvSpPr>
      <xdr:spPr>
        <a:xfrm>
          <a:off x="14325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147841</xdr:rowOff>
    </xdr:from>
    <xdr:to>
      <xdr:col>72</xdr:col>
      <xdr:colOff>38100</xdr:colOff>
      <xdr:row>96</xdr:row>
      <xdr:rowOff>77991</xdr:rowOff>
    </xdr:to>
    <xdr:sp macro="" textlink="">
      <xdr:nvSpPr>
        <xdr:cNvPr id="721" name="楕円 720"/>
        <xdr:cNvSpPr/>
      </xdr:nvSpPr>
      <xdr:spPr>
        <a:xfrm>
          <a:off x="13652500" y="164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94518</xdr:rowOff>
    </xdr:from>
    <xdr:ext cx="534377" cy="259045"/>
    <xdr:sp macro="" textlink="">
      <xdr:nvSpPr>
        <xdr:cNvPr id="722" name="テキスト ボックス 721"/>
        <xdr:cNvSpPr txBox="1"/>
      </xdr:nvSpPr>
      <xdr:spPr>
        <a:xfrm>
          <a:off x="13436111" y="162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23013</xdr:rowOff>
    </xdr:from>
    <xdr:to>
      <xdr:col>67</xdr:col>
      <xdr:colOff>101600</xdr:colOff>
      <xdr:row>96</xdr:row>
      <xdr:rowOff>124613</xdr:rowOff>
    </xdr:to>
    <xdr:sp macro="" textlink="">
      <xdr:nvSpPr>
        <xdr:cNvPr id="723" name="楕円 722"/>
        <xdr:cNvSpPr/>
      </xdr:nvSpPr>
      <xdr:spPr>
        <a:xfrm>
          <a:off x="12763500" y="16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141140</xdr:rowOff>
    </xdr:from>
    <xdr:ext cx="534377" cy="259045"/>
    <xdr:sp macro="" textlink="">
      <xdr:nvSpPr>
        <xdr:cNvPr id="724" name="テキスト ボックス 723"/>
        <xdr:cNvSpPr txBox="1"/>
      </xdr:nvSpPr>
      <xdr:spPr>
        <a:xfrm>
          <a:off x="12547111" y="162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6" name="直線コネクタ 745"/>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7"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9"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0" name="直線コネクタ 749"/>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2"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3" name="フローチャート: 判断 752"/>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5" name="フローチャート: 判断 754"/>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6" name="テキスト ボックス 755"/>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8" name="フローチャート: 判断 757"/>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9" name="テキスト ボックス 758"/>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1" name="フローチャート: 判断 760"/>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2" name="テキスト ボックス 761"/>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3" name="フローチャート: 判断 762"/>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4" name="テキスト ボックス 763"/>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1"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445,940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円／人となり、昨年度の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445,025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変動の大きい費目の増減要因は次のとおりである。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増要因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総務費：復興交付金事業の完了に伴う震災復興特別交付税の返還金の皆増、スマートストア運用事業及び情報発信プラットフォーム基盤構築・運用事業の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推進事業の皆増によるもの。民生費：国の施策に伴う各種物価高騰対策給付金の増、子ども医療費の増によるもの。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減要因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公債費：公共用地先行取得事業の元金償還が終了し、東日本大震災分の公営住宅建設事業債の元金償還の一部終了によるもの。</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人件費及び物価の高騰などにより、財源の見込まれない人件費、物件費が増加し、財政調整基金からの取崩額の大幅な増につながった。したがって、実質収支は黒字だが、実質単年度収支は赤字に転じた。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年度は前年度と同様、全会計において黒字となったことから、連結実質赤字比率を算定していない。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37159334</v>
      </c>
      <c r="BO4" s="371"/>
      <c r="BP4" s="371"/>
      <c r="BQ4" s="371"/>
      <c r="BR4" s="371"/>
      <c r="BS4" s="371"/>
      <c r="BT4" s="371"/>
      <c r="BU4" s="372"/>
      <c r="BV4" s="370">
        <v>37135502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6.4</v>
      </c>
      <c r="CU4" s="377"/>
      <c r="CV4" s="377"/>
      <c r="CW4" s="377"/>
      <c r="CX4" s="377"/>
      <c r="CY4" s="377"/>
      <c r="CZ4" s="377"/>
      <c r="DA4" s="378"/>
      <c r="DB4" s="376">
        <v>7.9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35550375</v>
      </c>
      <c r="BO5" s="408"/>
      <c r="BP5" s="408"/>
      <c r="BQ5" s="408"/>
      <c r="BR5" s="408"/>
      <c r="BS5" s="408"/>
      <c r="BT5" s="408"/>
      <c r="BU5" s="409"/>
      <c r="BV5" s="407">
        <v>35437301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99.2</v>
      </c>
      <c r="CU5" s="405"/>
      <c r="CV5" s="405"/>
      <c r="CW5" s="405"/>
      <c r="CX5" s="405"/>
      <c r="CY5" s="405"/>
      <c r="CZ5" s="405"/>
      <c r="DA5" s="406"/>
      <c r="DB5" s="404">
        <v>99.4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1608959</v>
      </c>
      <c r="BO6" s="408"/>
      <c r="BP6" s="408"/>
      <c r="BQ6" s="408"/>
      <c r="BR6" s="408"/>
      <c r="BS6" s="408"/>
      <c r="BT6" s="408"/>
      <c r="BU6" s="409"/>
      <c r="BV6" s="407">
        <v>1698201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100.2</v>
      </c>
      <c r="CU6" s="445"/>
      <c r="CV6" s="445"/>
      <c r="CW6" s="445"/>
      <c r="CX6" s="445"/>
      <c r="CY6" s="445"/>
      <c r="CZ6" s="445"/>
      <c r="DA6" s="446"/>
      <c r="DB6" s="444">
        <v>101.8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495245</v>
      </c>
      <c r="BO7" s="408"/>
      <c r="BP7" s="408"/>
      <c r="BQ7" s="408"/>
      <c r="BR7" s="408"/>
      <c r="BS7" s="408"/>
      <c r="BT7" s="408"/>
      <c r="BU7" s="409"/>
      <c r="BV7" s="407">
        <v>353225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17450976</v>
      </c>
      <c r="CU7" s="408"/>
      <c r="CV7" s="408"/>
      <c r="CW7" s="408"/>
      <c r="CX7" s="408"/>
      <c r="CY7" s="408"/>
      <c r="CZ7" s="408"/>
      <c r="DA7" s="409"/>
      <c r="DB7" s="407">
        <v>17026941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1113714</v>
      </c>
      <c r="BO8" s="408"/>
      <c r="BP8" s="408"/>
      <c r="BQ8" s="408"/>
      <c r="BR8" s="408"/>
      <c r="BS8" s="408"/>
      <c r="BT8" s="408"/>
      <c r="BU8" s="409"/>
      <c r="BV8" s="407">
        <v>1344976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78718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-231262</v>
      </c>
      <c r="BO9" s="408"/>
      <c r="BP9" s="408"/>
      <c r="BQ9" s="408"/>
      <c r="BR9" s="408"/>
      <c r="BS9" s="408"/>
      <c r="BT9" s="408"/>
      <c r="BU9" s="409"/>
      <c r="BV9" s="407">
        <v>314700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13.1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76668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327</v>
      </c>
      <c r="BO10" s="408"/>
      <c r="BP10" s="408"/>
      <c r="BQ10" s="408"/>
      <c r="BR10" s="408"/>
      <c r="BS10" s="408"/>
      <c r="BT10" s="408"/>
      <c r="BU10" s="409"/>
      <c r="BV10" s="407">
        <v>1075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26420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79720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1392091</v>
      </c>
      <c r="BO12" s="408"/>
      <c r="BP12" s="408"/>
      <c r="BQ12" s="408"/>
      <c r="BR12" s="408"/>
      <c r="BS12" s="408"/>
      <c r="BT12" s="408"/>
      <c r="BU12" s="409"/>
      <c r="BV12" s="407">
        <v>281347</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79164</v>
      </c>
      <c r="S13" s="492"/>
      <c r="T13" s="492"/>
      <c r="U13" s="492"/>
      <c r="V13" s="493"/>
      <c r="W13" s="423" t="s">
        <v>130</v>
      </c>
      <c r="X13" s="424"/>
      <c r="Y13" s="424"/>
      <c r="Z13" s="424"/>
      <c r="AA13" s="424"/>
      <c r="AB13" s="414"/>
      <c r="AC13" s="458">
        <v>1111</v>
      </c>
      <c r="AD13" s="459"/>
      <c r="AE13" s="459"/>
      <c r="AF13" s="459"/>
      <c r="AG13" s="501"/>
      <c r="AH13" s="458">
        <v>1222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-1623026</v>
      </c>
      <c r="BO13" s="408"/>
      <c r="BP13" s="408"/>
      <c r="BQ13" s="408"/>
      <c r="BR13" s="408"/>
      <c r="BS13" s="408"/>
      <c r="BT13" s="408"/>
      <c r="BU13" s="409"/>
      <c r="BV13" s="407">
        <v>60848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2.6</v>
      </c>
      <c r="CU13" s="405"/>
      <c r="CV13" s="405"/>
      <c r="CW13" s="405"/>
      <c r="CX13" s="405"/>
      <c r="CY13" s="405"/>
      <c r="CZ13" s="405"/>
      <c r="DA13" s="406"/>
      <c r="DB13" s="404">
        <v>3.9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79630</v>
      </c>
      <c r="S14" s="492"/>
      <c r="T14" s="492"/>
      <c r="U14" s="492"/>
      <c r="V14" s="493"/>
      <c r="W14" s="397"/>
      <c r="X14" s="398"/>
      <c r="Y14" s="398"/>
      <c r="Z14" s="398"/>
      <c r="AA14" s="398"/>
      <c r="AB14" s="387"/>
      <c r="AC14" s="494">
        <v>3.1</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79169</v>
      </c>
      <c r="S15" s="492"/>
      <c r="T15" s="492"/>
      <c r="U15" s="492"/>
      <c r="V15" s="493"/>
      <c r="W15" s="423" t="s">
        <v>137</v>
      </c>
      <c r="X15" s="424"/>
      <c r="Y15" s="424"/>
      <c r="Z15" s="424"/>
      <c r="AA15" s="424"/>
      <c r="AB15" s="414"/>
      <c r="AC15" s="458">
        <v>7720</v>
      </c>
      <c r="AD15" s="459"/>
      <c r="AE15" s="459"/>
      <c r="AF15" s="459"/>
      <c r="AG15" s="501"/>
      <c r="AH15" s="458">
        <v>7904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11320827</v>
      </c>
      <c r="BO15" s="371"/>
      <c r="BP15" s="371"/>
      <c r="BQ15" s="371"/>
      <c r="BR15" s="371"/>
      <c r="BS15" s="371"/>
      <c r="BT15" s="371"/>
      <c r="BU15" s="372"/>
      <c r="BV15" s="370">
        <v>10922158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21.8</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14167094</v>
      </c>
      <c r="BO16" s="408"/>
      <c r="BP16" s="408"/>
      <c r="BQ16" s="408"/>
      <c r="BR16" s="408"/>
      <c r="BS16" s="408"/>
      <c r="BT16" s="408"/>
      <c r="BU16" s="409"/>
      <c r="BV16" s="407">
        <v>13706436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26548</v>
      </c>
      <c r="AD17" s="459"/>
      <c r="AE17" s="459"/>
      <c r="AF17" s="459"/>
      <c r="AG17" s="501"/>
      <c r="AH17" s="458">
        <v>25707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14345812</v>
      </c>
      <c r="BO17" s="408"/>
      <c r="BP17" s="408"/>
      <c r="BQ17" s="408"/>
      <c r="BR17" s="408"/>
      <c r="BS17" s="408"/>
      <c r="BT17" s="408"/>
      <c r="BU17" s="409"/>
      <c r="BV17" s="407">
        <v>13844214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98.18</v>
      </c>
      <c r="M18" s="531"/>
      <c r="N18" s="531"/>
      <c r="O18" s="531"/>
      <c r="P18" s="531"/>
      <c r="Q18" s="531"/>
      <c r="R18" s="532"/>
      <c r="S18" s="532"/>
      <c r="T18" s="532"/>
      <c r="U18" s="532"/>
      <c r="V18" s="533"/>
      <c r="W18" s="425"/>
      <c r="X18" s="426"/>
      <c r="Y18" s="426"/>
      <c r="Z18" s="426"/>
      <c r="AA18" s="426"/>
      <c r="AB18" s="417"/>
      <c r="AC18" s="534">
        <v>75</v>
      </c>
      <c r="AD18" s="535"/>
      <c r="AE18" s="535"/>
      <c r="AF18" s="535"/>
      <c r="AG18" s="536"/>
      <c r="AH18" s="534">
        <v>73.8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17686159</v>
      </c>
      <c r="BO18" s="408"/>
      <c r="BP18" s="408"/>
      <c r="BQ18" s="408"/>
      <c r="BR18" s="408"/>
      <c r="BS18" s="408"/>
      <c r="BT18" s="408"/>
      <c r="BU18" s="409"/>
      <c r="BV18" s="407">
        <v>17293403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802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22911255</v>
      </c>
      <c r="BO19" s="408"/>
      <c r="BP19" s="408"/>
      <c r="BQ19" s="408"/>
      <c r="BR19" s="408"/>
      <c r="BS19" s="408"/>
      <c r="BT19" s="408"/>
      <c r="BU19" s="409"/>
      <c r="BV19" s="407">
        <v>21981744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29739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29074528</v>
      </c>
      <c r="BO22" s="371"/>
      <c r="BP22" s="371"/>
      <c r="BQ22" s="371"/>
      <c r="BR22" s="371"/>
      <c r="BS22" s="371"/>
      <c r="BT22" s="371"/>
      <c r="BU22" s="372"/>
      <c r="BV22" s="370">
        <v>29196477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23818809</v>
      </c>
      <c r="BO23" s="408"/>
      <c r="BP23" s="408"/>
      <c r="BQ23" s="408"/>
      <c r="BR23" s="408"/>
      <c r="BS23" s="408"/>
      <c r="BT23" s="408"/>
      <c r="BU23" s="409"/>
      <c r="BV23" s="407">
        <v>24058114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9750</v>
      </c>
      <c r="R24" s="459"/>
      <c r="S24" s="459"/>
      <c r="T24" s="459"/>
      <c r="U24" s="459"/>
      <c r="V24" s="501"/>
      <c r="W24" s="553"/>
      <c r="X24" s="554"/>
      <c r="Y24" s="555"/>
      <c r="Z24" s="457" t="s">
        <v>162</v>
      </c>
      <c r="AA24" s="437"/>
      <c r="AB24" s="437"/>
      <c r="AC24" s="437"/>
      <c r="AD24" s="437"/>
      <c r="AE24" s="437"/>
      <c r="AF24" s="437"/>
      <c r="AG24" s="438"/>
      <c r="AH24" s="458">
        <v>564</v>
      </c>
      <c r="AI24" s="459"/>
      <c r="AJ24" s="459"/>
      <c r="AK24" s="459"/>
      <c r="AL24" s="501"/>
      <c r="AM24" s="458">
        <v>1693128</v>
      </c>
      <c r="AN24" s="459"/>
      <c r="AO24" s="459"/>
      <c r="AP24" s="459"/>
      <c r="AQ24" s="459"/>
      <c r="AR24" s="501"/>
      <c r="AS24" s="458">
        <v>3002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18888427</v>
      </c>
      <c r="BO24" s="408"/>
      <c r="BP24" s="408"/>
      <c r="BQ24" s="408"/>
      <c r="BR24" s="408"/>
      <c r="BS24" s="408"/>
      <c r="BT24" s="408"/>
      <c r="BU24" s="409"/>
      <c r="BV24" s="407">
        <v>18153086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7880</v>
      </c>
      <c r="R25" s="459"/>
      <c r="S25" s="459"/>
      <c r="T25" s="459"/>
      <c r="U25" s="459"/>
      <c r="V25" s="501"/>
      <c r="W25" s="553"/>
      <c r="X25" s="554"/>
      <c r="Y25" s="555"/>
      <c r="Z25" s="457" t="s">
        <v>165</v>
      </c>
      <c r="AA25" s="437"/>
      <c r="AB25" s="437"/>
      <c r="AC25" s="437"/>
      <c r="AD25" s="437"/>
      <c r="AE25" s="437"/>
      <c r="AF25" s="437"/>
      <c r="AG25" s="438"/>
      <c r="AH25" s="458">
        <v>98</v>
      </c>
      <c r="AI25" s="459"/>
      <c r="AJ25" s="459"/>
      <c r="AK25" s="459"/>
      <c r="AL25" s="501"/>
      <c r="AM25" s="458">
        <v>291158</v>
      </c>
      <c r="AN25" s="459"/>
      <c r="AO25" s="459"/>
      <c r="AP25" s="459"/>
      <c r="AQ25" s="459"/>
      <c r="AR25" s="501"/>
      <c r="AS25" s="458">
        <v>2971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5712489</v>
      </c>
      <c r="BO25" s="371"/>
      <c r="BP25" s="371"/>
      <c r="BQ25" s="371"/>
      <c r="BR25" s="371"/>
      <c r="BS25" s="371"/>
      <c r="BT25" s="371"/>
      <c r="BU25" s="372"/>
      <c r="BV25" s="370">
        <v>5421864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6580</v>
      </c>
      <c r="R26" s="459"/>
      <c r="S26" s="459"/>
      <c r="T26" s="459"/>
      <c r="U26" s="459"/>
      <c r="V26" s="501"/>
      <c r="W26" s="553"/>
      <c r="X26" s="554"/>
      <c r="Y26" s="555"/>
      <c r="Z26" s="457" t="s">
        <v>168</v>
      </c>
      <c r="AA26" s="559"/>
      <c r="AB26" s="559"/>
      <c r="AC26" s="559"/>
      <c r="AD26" s="559"/>
      <c r="AE26" s="559"/>
      <c r="AF26" s="559"/>
      <c r="AG26" s="560"/>
      <c r="AH26" s="458">
        <v>33</v>
      </c>
      <c r="AI26" s="459"/>
      <c r="AJ26" s="459"/>
      <c r="AK26" s="459"/>
      <c r="AL26" s="501"/>
      <c r="AM26" s="458">
        <v>109659</v>
      </c>
      <c r="AN26" s="459"/>
      <c r="AO26" s="459"/>
      <c r="AP26" s="459"/>
      <c r="AQ26" s="459"/>
      <c r="AR26" s="501"/>
      <c r="AS26" s="458">
        <v>3323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5040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12036</v>
      </c>
      <c r="AN27" s="459"/>
      <c r="AO27" s="459"/>
      <c r="AP27" s="459"/>
      <c r="AQ27" s="459"/>
      <c r="AR27" s="501"/>
      <c r="AS27" s="458">
        <v>4012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1326198</v>
      </c>
      <c r="BO27" s="527"/>
      <c r="BP27" s="527"/>
      <c r="BQ27" s="527"/>
      <c r="BR27" s="527"/>
      <c r="BS27" s="527"/>
      <c r="BT27" s="527"/>
      <c r="BU27" s="528"/>
      <c r="BV27" s="526">
        <v>1325557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4020362</v>
      </c>
      <c r="BO28" s="371"/>
      <c r="BP28" s="371"/>
      <c r="BQ28" s="371"/>
      <c r="BR28" s="371"/>
      <c r="BS28" s="371"/>
      <c r="BT28" s="371"/>
      <c r="BU28" s="372"/>
      <c r="BV28" s="370">
        <v>4512126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21</v>
      </c>
      <c r="M29" s="459"/>
      <c r="N29" s="459"/>
      <c r="O29" s="459"/>
      <c r="P29" s="501"/>
      <c r="Q29" s="458">
        <v>3950</v>
      </c>
      <c r="R29" s="459"/>
      <c r="S29" s="459"/>
      <c r="T29" s="459"/>
      <c r="U29" s="459"/>
      <c r="V29" s="501"/>
      <c r="W29" s="556"/>
      <c r="X29" s="557"/>
      <c r="Y29" s="558"/>
      <c r="Z29" s="457" t="s">
        <v>177</v>
      </c>
      <c r="AA29" s="437"/>
      <c r="AB29" s="437"/>
      <c r="AC29" s="437"/>
      <c r="AD29" s="437"/>
      <c r="AE29" s="437"/>
      <c r="AF29" s="437"/>
      <c r="AG29" s="438"/>
      <c r="AH29" s="458">
        <v>567</v>
      </c>
      <c r="AI29" s="459"/>
      <c r="AJ29" s="459"/>
      <c r="AK29" s="459"/>
      <c r="AL29" s="501"/>
      <c r="AM29" s="458">
        <v>1705164</v>
      </c>
      <c r="AN29" s="459"/>
      <c r="AO29" s="459"/>
      <c r="AP29" s="459"/>
      <c r="AQ29" s="459"/>
      <c r="AR29" s="501"/>
      <c r="AS29" s="458">
        <v>3007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453828</v>
      </c>
      <c r="BO29" s="408"/>
      <c r="BP29" s="408"/>
      <c r="BQ29" s="408"/>
      <c r="BR29" s="408"/>
      <c r="BS29" s="408"/>
      <c r="BT29" s="408"/>
      <c r="BU29" s="409"/>
      <c r="BV29" s="407">
        <v>453817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8387824</v>
      </c>
      <c r="BO30" s="527"/>
      <c r="BP30" s="527"/>
      <c r="BQ30" s="527"/>
      <c r="BR30" s="527"/>
      <c r="BS30" s="527"/>
      <c r="BT30" s="527"/>
      <c r="BU30" s="528"/>
      <c r="BV30" s="526">
        <v>7723098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名取市国民健康保険特別会計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名取市水道事業会計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IF('各会計、関係団体の財政状況及び健全化判断比率'!B33="","",'各会計、関係団体の財政状況及び健全化判断比率'!B33)</f>
        <v>名取市宅地造成事業特別会計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宮城県後期高齢者医療広域連合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名取市文化振興財団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名取市土地取得特別会計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名取市介護保険特別会計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名取市下水道事業等会計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宮城県後期高齢者医療事業会計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名取まちづくり株式会社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名取市休日夜間急患センター特別会計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名取市後期高齢者医療特別会計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宮城県市町村自治振興センター</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エフエムなとり</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名取市被災市街地復興土地区画整理事業特別会計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亘理名取共立衛生処理組合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宮城県市町村非常勤消防団員補償報償組合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宮城県市町村職員退職手当組合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Tkg8uv6x+yJcKJF8RjufSl2jSpMmFdm+OVZ3mcHGwDunXAWY2LDarTgU2/oppM2wlCX22ljiaiGycETOi3Umw==" saltValue="u4kP+yDpuQnGd0NhO1gn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3" t="s">
        <v>538</v>
      </c>
      <c r="D34" s="1153"/>
      <c r="E34" s="1154"/>
      <c r="F34" s="32">
        <v>27.04</v>
      </c>
      <c r="G34" s="33">
        <v>26.58</v>
      </c>
      <c r="H34" s="33">
        <v>27.1</v>
      </c>
      <c r="I34" s="33">
        <v>29.79</v>
      </c>
      <c r="J34" s="34">
        <v>29.51</v>
      </c>
      <c r="K34" s="22"/>
      <c r="L34" s="22"/>
      <c r="M34" s="22"/>
      <c r="N34" s="22"/>
      <c r="O34" s="22"/>
      <c r="P34" s="22"/>
    </row>
    <row r="35" spans="1:16" ht="39" customHeight="1" x14ac:dyDescent="0.15">
      <c r="A35" s="22"/>
      <c r="B35" s="35"/>
      <c r="C35" s="1147" t="s">
        <v>539</v>
      </c>
      <c r="D35" s="1148"/>
      <c r="E35" s="1149"/>
      <c r="F35" s="36">
        <v>7.31</v>
      </c>
      <c r="G35" s="37">
        <v>9.01</v>
      </c>
      <c r="H35" s="37">
        <v>11.49</v>
      </c>
      <c r="I35" s="37">
        <v>9.07</v>
      </c>
      <c r="J35" s="38">
        <v>6.37</v>
      </c>
      <c r="K35" s="22"/>
      <c r="L35" s="22"/>
      <c r="M35" s="22"/>
      <c r="N35" s="22"/>
      <c r="O35" s="22"/>
      <c r="P35" s="22"/>
    </row>
    <row r="36" spans="1:16" ht="39" customHeight="1" x14ac:dyDescent="0.15">
      <c r="A36" s="22"/>
      <c r="B36" s="35"/>
      <c r="C36" s="1147" t="s">
        <v>540</v>
      </c>
      <c r="D36" s="1148"/>
      <c r="E36" s="1149"/>
      <c r="F36" s="36">
        <v>9.8000000000000007</v>
      </c>
      <c r="G36" s="37">
        <v>8.6</v>
      </c>
      <c r="H36" s="37">
        <v>5.95</v>
      </c>
      <c r="I36" s="37">
        <v>7.79</v>
      </c>
      <c r="J36" s="38">
        <v>6.19</v>
      </c>
      <c r="K36" s="22"/>
      <c r="L36" s="22"/>
      <c r="M36" s="22"/>
      <c r="N36" s="22"/>
      <c r="O36" s="22"/>
      <c r="P36" s="22"/>
    </row>
    <row r="37" spans="1:16" ht="39" customHeight="1" x14ac:dyDescent="0.15">
      <c r="A37" s="22"/>
      <c r="B37" s="35"/>
      <c r="C37" s="1147" t="s">
        <v>541</v>
      </c>
      <c r="D37" s="1148"/>
      <c r="E37" s="1149"/>
      <c r="F37" s="36">
        <v>1.82</v>
      </c>
      <c r="G37" s="37">
        <v>1.05</v>
      </c>
      <c r="H37" s="37">
        <v>0.66</v>
      </c>
      <c r="I37" s="37">
        <v>1.22</v>
      </c>
      <c r="J37" s="38">
        <v>0.64</v>
      </c>
      <c r="K37" s="22"/>
      <c r="L37" s="22"/>
      <c r="M37" s="22"/>
      <c r="N37" s="22"/>
      <c r="O37" s="22"/>
      <c r="P37" s="22"/>
    </row>
    <row r="38" spans="1:16" ht="39" customHeight="1" x14ac:dyDescent="0.15">
      <c r="A38" s="22"/>
      <c r="B38" s="35"/>
      <c r="C38" s="1147" t="s">
        <v>542</v>
      </c>
      <c r="D38" s="1148"/>
      <c r="E38" s="1149"/>
      <c r="F38" s="36">
        <v>1.41</v>
      </c>
      <c r="G38" s="37">
        <v>1.3</v>
      </c>
      <c r="H38" s="37">
        <v>0.97</v>
      </c>
      <c r="I38" s="37">
        <v>0.91</v>
      </c>
      <c r="J38" s="38">
        <v>0.62</v>
      </c>
      <c r="K38" s="22"/>
      <c r="L38" s="22"/>
      <c r="M38" s="22"/>
      <c r="N38" s="22"/>
      <c r="O38" s="22"/>
      <c r="P38" s="22"/>
    </row>
    <row r="39" spans="1:16" ht="39" customHeight="1" x14ac:dyDescent="0.15">
      <c r="A39" s="22"/>
      <c r="B39" s="35"/>
      <c r="C39" s="1147" t="s">
        <v>543</v>
      </c>
      <c r="D39" s="1148"/>
      <c r="E39" s="1149"/>
      <c r="F39" s="36">
        <v>0.1</v>
      </c>
      <c r="G39" s="37">
        <v>0.02</v>
      </c>
      <c r="H39" s="37">
        <v>0</v>
      </c>
      <c r="I39" s="37">
        <v>0.1</v>
      </c>
      <c r="J39" s="38">
        <v>0.18</v>
      </c>
      <c r="K39" s="22"/>
      <c r="L39" s="22"/>
      <c r="M39" s="22"/>
      <c r="N39" s="22"/>
      <c r="O39" s="22"/>
      <c r="P39" s="22"/>
    </row>
    <row r="40" spans="1:16" ht="39" customHeight="1" x14ac:dyDescent="0.15">
      <c r="A40" s="22"/>
      <c r="B40" s="35"/>
      <c r="C40" s="1147" t="s">
        <v>544</v>
      </c>
      <c r="D40" s="1148"/>
      <c r="E40" s="1149"/>
      <c r="F40" s="36">
        <v>0.05</v>
      </c>
      <c r="G40" s="37">
        <v>0.05</v>
      </c>
      <c r="H40" s="37">
        <v>0.04</v>
      </c>
      <c r="I40" s="37">
        <v>0.04</v>
      </c>
      <c r="J40" s="38">
        <v>0.04</v>
      </c>
      <c r="K40" s="22"/>
      <c r="L40" s="22"/>
      <c r="M40" s="22"/>
      <c r="N40" s="22"/>
      <c r="O40" s="22"/>
      <c r="P40" s="22"/>
    </row>
    <row r="41" spans="1:16" ht="39" customHeight="1" x14ac:dyDescent="0.15">
      <c r="A41" s="22"/>
      <c r="B41" s="35"/>
      <c r="C41" s="1147" t="s">
        <v>545</v>
      </c>
      <c r="D41" s="1148"/>
      <c r="E41" s="1149"/>
      <c r="F41" s="36">
        <v>1.25</v>
      </c>
      <c r="G41" s="37">
        <v>0.48</v>
      </c>
      <c r="H41" s="37">
        <v>0</v>
      </c>
      <c r="I41" s="37">
        <v>0</v>
      </c>
      <c r="J41" s="38">
        <v>0</v>
      </c>
      <c r="K41" s="22"/>
      <c r="L41" s="22"/>
      <c r="M41" s="22"/>
      <c r="N41" s="22"/>
      <c r="O41" s="22"/>
      <c r="P41" s="22"/>
    </row>
    <row r="42" spans="1:16" ht="39" customHeight="1" x14ac:dyDescent="0.15">
      <c r="A42" s="22"/>
      <c r="B42" s="39"/>
      <c r="C42" s="1147" t="s">
        <v>546</v>
      </c>
      <c r="D42" s="1148"/>
      <c r="E42" s="1149"/>
      <c r="F42" s="36" t="s">
        <v>490</v>
      </c>
      <c r="G42" s="37" t="s">
        <v>490</v>
      </c>
      <c r="H42" s="37" t="s">
        <v>490</v>
      </c>
      <c r="I42" s="37" t="s">
        <v>490</v>
      </c>
      <c r="J42" s="38" t="s">
        <v>490</v>
      </c>
      <c r="K42" s="22"/>
      <c r="L42" s="22"/>
      <c r="M42" s="22"/>
      <c r="N42" s="22"/>
      <c r="O42" s="22"/>
      <c r="P42" s="22"/>
    </row>
    <row r="43" spans="1:16" ht="39" customHeight="1" thickBot="1" x14ac:dyDescent="0.2">
      <c r="A43" s="22"/>
      <c r="B43" s="40"/>
      <c r="C43" s="1150" t="s">
        <v>547</v>
      </c>
      <c r="D43" s="1151"/>
      <c r="E43" s="1152"/>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GX6+hfm0aP1sVHTQqHWSZj1XOl8qDH0cdESYQnYYOi05oe/k9o6f6P+lKszZEDOYckd81x+/0b+3Cly0/ivTQ==" saltValue="szIlNHMqM1psVuMqs9dv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3022</v>
      </c>
      <c r="L45" s="60">
        <v>2987</v>
      </c>
      <c r="M45" s="60">
        <v>2893</v>
      </c>
      <c r="N45" s="60">
        <v>2855</v>
      </c>
      <c r="O45" s="61">
        <v>2646</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490</v>
      </c>
      <c r="L46" s="64" t="s">
        <v>490</v>
      </c>
      <c r="M46" s="64" t="s">
        <v>490</v>
      </c>
      <c r="N46" s="64" t="s">
        <v>490</v>
      </c>
      <c r="O46" s="65" t="s">
        <v>490</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490</v>
      </c>
      <c r="L47" s="64" t="s">
        <v>490</v>
      </c>
      <c r="M47" s="64" t="s">
        <v>490</v>
      </c>
      <c r="N47" s="64" t="s">
        <v>490</v>
      </c>
      <c r="O47" s="65" t="s">
        <v>490</v>
      </c>
      <c r="P47" s="48"/>
      <c r="Q47" s="48"/>
      <c r="R47" s="48"/>
      <c r="S47" s="48"/>
      <c r="T47" s="48"/>
      <c r="U47" s="48"/>
    </row>
    <row r="48" spans="1:21" ht="30.75" customHeight="1" x14ac:dyDescent="0.15">
      <c r="A48" s="48"/>
      <c r="B48" s="1157"/>
      <c r="C48" s="1158"/>
      <c r="D48" s="62"/>
      <c r="E48" s="1163" t="s">
        <v>13</v>
      </c>
      <c r="F48" s="1163"/>
      <c r="G48" s="1163"/>
      <c r="H48" s="1163"/>
      <c r="I48" s="1163"/>
      <c r="J48" s="1164"/>
      <c r="K48" s="63">
        <v>667</v>
      </c>
      <c r="L48" s="64">
        <v>918</v>
      </c>
      <c r="M48" s="64">
        <v>810</v>
      </c>
      <c r="N48" s="64">
        <v>410</v>
      </c>
      <c r="O48" s="65">
        <v>388</v>
      </c>
      <c r="P48" s="48"/>
      <c r="Q48" s="48"/>
      <c r="R48" s="48"/>
      <c r="S48" s="48"/>
      <c r="T48" s="48"/>
      <c r="U48" s="48"/>
    </row>
    <row r="49" spans="1:21" ht="30.75" customHeight="1" x14ac:dyDescent="0.15">
      <c r="A49" s="48"/>
      <c r="B49" s="1157"/>
      <c r="C49" s="1158"/>
      <c r="D49" s="62"/>
      <c r="E49" s="1163" t="s">
        <v>14</v>
      </c>
      <c r="F49" s="1163"/>
      <c r="G49" s="1163"/>
      <c r="H49" s="1163"/>
      <c r="I49" s="1163"/>
      <c r="J49" s="1164"/>
      <c r="K49" s="63">
        <v>15</v>
      </c>
      <c r="L49" s="64">
        <v>14</v>
      </c>
      <c r="M49" s="64">
        <v>14</v>
      </c>
      <c r="N49" s="64">
        <v>16</v>
      </c>
      <c r="O49" s="65">
        <v>16</v>
      </c>
      <c r="P49" s="48"/>
      <c r="Q49" s="48"/>
      <c r="R49" s="48"/>
      <c r="S49" s="48"/>
      <c r="T49" s="48"/>
      <c r="U49" s="48"/>
    </row>
    <row r="50" spans="1:21" ht="30.75" customHeight="1" x14ac:dyDescent="0.15">
      <c r="A50" s="48"/>
      <c r="B50" s="1157"/>
      <c r="C50" s="1158"/>
      <c r="D50" s="62"/>
      <c r="E50" s="1163" t="s">
        <v>15</v>
      </c>
      <c r="F50" s="1163"/>
      <c r="G50" s="1163"/>
      <c r="H50" s="1163"/>
      <c r="I50" s="1163"/>
      <c r="J50" s="1164"/>
      <c r="K50" s="63">
        <v>135</v>
      </c>
      <c r="L50" s="64">
        <v>128</v>
      </c>
      <c r="M50" s="64">
        <v>130</v>
      </c>
      <c r="N50" s="64">
        <v>124</v>
      </c>
      <c r="O50" s="65">
        <v>122</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490</v>
      </c>
      <c r="L51" s="64" t="s">
        <v>490</v>
      </c>
      <c r="M51" s="64" t="s">
        <v>490</v>
      </c>
      <c r="N51" s="64" t="s">
        <v>490</v>
      </c>
      <c r="O51" s="65" t="s">
        <v>490</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3372</v>
      </c>
      <c r="L52" s="64">
        <v>3279</v>
      </c>
      <c r="M52" s="64">
        <v>3225</v>
      </c>
      <c r="N52" s="64">
        <v>3067</v>
      </c>
      <c r="O52" s="65">
        <v>2952</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467</v>
      </c>
      <c r="L53" s="69">
        <v>768</v>
      </c>
      <c r="M53" s="69">
        <v>622</v>
      </c>
      <c r="N53" s="69">
        <v>338</v>
      </c>
      <c r="O53" s="70">
        <v>220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I50/d3petP6uE2mrBC99FPurA88AG5wmjgpz/taqaUdK1XDTaQk9O8N8e7Tu3KwXH8DL5bTDPROnmyjopEvkQ==" saltValue="XQr17jc2Is0FRyRXsVRf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6" t="s">
        <v>30</v>
      </c>
      <c r="C41" s="1187"/>
      <c r="D41" s="105"/>
      <c r="E41" s="1192" t="s">
        <v>31</v>
      </c>
      <c r="F41" s="1192"/>
      <c r="G41" s="1192"/>
      <c r="H41" s="1193"/>
      <c r="I41" s="355">
        <v>29550</v>
      </c>
      <c r="J41" s="356">
        <v>29094</v>
      </c>
      <c r="K41" s="356">
        <v>29606</v>
      </c>
      <c r="L41" s="356">
        <v>28890</v>
      </c>
      <c r="M41" s="357">
        <v>29075</v>
      </c>
    </row>
    <row r="42" spans="2:13" ht="27.75" customHeight="1" x14ac:dyDescent="0.15">
      <c r="B42" s="1188"/>
      <c r="C42" s="1189"/>
      <c r="D42" s="106"/>
      <c r="E42" s="1194" t="s">
        <v>32</v>
      </c>
      <c r="F42" s="1194"/>
      <c r="G42" s="1194"/>
      <c r="H42" s="1195"/>
      <c r="I42" s="358">
        <v>602</v>
      </c>
      <c r="J42" s="359">
        <v>481</v>
      </c>
      <c r="K42" s="359">
        <v>361</v>
      </c>
      <c r="L42" s="359">
        <v>307</v>
      </c>
      <c r="M42" s="360">
        <v>153</v>
      </c>
    </row>
    <row r="43" spans="2:13" ht="27.75" customHeight="1" x14ac:dyDescent="0.15">
      <c r="B43" s="1188"/>
      <c r="C43" s="1189"/>
      <c r="D43" s="106"/>
      <c r="E43" s="1194" t="s">
        <v>33</v>
      </c>
      <c r="F43" s="1194"/>
      <c r="G43" s="1194"/>
      <c r="H43" s="1195"/>
      <c r="I43" s="358">
        <v>6623</v>
      </c>
      <c r="J43" s="359">
        <v>6013</v>
      </c>
      <c r="K43" s="359">
        <v>5123</v>
      </c>
      <c r="L43" s="359">
        <v>4945</v>
      </c>
      <c r="M43" s="360">
        <v>4435</v>
      </c>
    </row>
    <row r="44" spans="2:13" ht="27.75" customHeight="1" x14ac:dyDescent="0.15">
      <c r="B44" s="1188"/>
      <c r="C44" s="1189"/>
      <c r="D44" s="106"/>
      <c r="E44" s="1194" t="s">
        <v>34</v>
      </c>
      <c r="F44" s="1194"/>
      <c r="G44" s="1194"/>
      <c r="H44" s="1195"/>
      <c r="I44" s="358">
        <v>152</v>
      </c>
      <c r="J44" s="359">
        <v>138</v>
      </c>
      <c r="K44" s="359">
        <v>124</v>
      </c>
      <c r="L44" s="359">
        <v>107</v>
      </c>
      <c r="M44" s="360">
        <v>92</v>
      </c>
    </row>
    <row r="45" spans="2:13" ht="27.75" customHeight="1" x14ac:dyDescent="0.15">
      <c r="B45" s="1188"/>
      <c r="C45" s="1189"/>
      <c r="D45" s="106"/>
      <c r="E45" s="1194" t="s">
        <v>35</v>
      </c>
      <c r="F45" s="1194"/>
      <c r="G45" s="1194"/>
      <c r="H45" s="1195"/>
      <c r="I45" s="358">
        <v>2752</v>
      </c>
      <c r="J45" s="359">
        <v>3102</v>
      </c>
      <c r="K45" s="359">
        <v>3154</v>
      </c>
      <c r="L45" s="359">
        <v>3097</v>
      </c>
      <c r="M45" s="360">
        <v>2961</v>
      </c>
    </row>
    <row r="46" spans="2:13" ht="27.75" customHeight="1" x14ac:dyDescent="0.15">
      <c r="B46" s="1188"/>
      <c r="C46" s="1189"/>
      <c r="D46" s="107"/>
      <c r="E46" s="1194" t="s">
        <v>36</v>
      </c>
      <c r="F46" s="1194"/>
      <c r="G46" s="1194"/>
      <c r="H46" s="1195"/>
      <c r="I46" s="358">
        <v>11</v>
      </c>
      <c r="J46" s="359">
        <v>11</v>
      </c>
      <c r="K46" s="359">
        <v>1</v>
      </c>
      <c r="L46" s="359">
        <v>7</v>
      </c>
      <c r="M46" s="360" t="s">
        <v>490</v>
      </c>
    </row>
    <row r="47" spans="2:13" ht="27.75" customHeight="1" x14ac:dyDescent="0.15">
      <c r="B47" s="1188"/>
      <c r="C47" s="1189"/>
      <c r="D47" s="108"/>
      <c r="E47" s="1196" t="s">
        <v>37</v>
      </c>
      <c r="F47" s="1197"/>
      <c r="G47" s="1197"/>
      <c r="H47" s="1198"/>
      <c r="I47" s="358" t="s">
        <v>490</v>
      </c>
      <c r="J47" s="359" t="s">
        <v>490</v>
      </c>
      <c r="K47" s="359" t="s">
        <v>490</v>
      </c>
      <c r="L47" s="359" t="s">
        <v>490</v>
      </c>
      <c r="M47" s="360" t="s">
        <v>490</v>
      </c>
    </row>
    <row r="48" spans="2:13" ht="27.75" customHeight="1" x14ac:dyDescent="0.15">
      <c r="B48" s="1188"/>
      <c r="C48" s="1189"/>
      <c r="D48" s="106"/>
      <c r="E48" s="1194" t="s">
        <v>38</v>
      </c>
      <c r="F48" s="1194"/>
      <c r="G48" s="1194"/>
      <c r="H48" s="1195"/>
      <c r="I48" s="358" t="s">
        <v>490</v>
      </c>
      <c r="J48" s="359" t="s">
        <v>490</v>
      </c>
      <c r="K48" s="359" t="s">
        <v>490</v>
      </c>
      <c r="L48" s="359" t="s">
        <v>490</v>
      </c>
      <c r="M48" s="360" t="s">
        <v>490</v>
      </c>
    </row>
    <row r="49" spans="2:13" ht="27.75" customHeight="1" x14ac:dyDescent="0.15">
      <c r="B49" s="1190"/>
      <c r="C49" s="1191"/>
      <c r="D49" s="106"/>
      <c r="E49" s="1194" t="s">
        <v>39</v>
      </c>
      <c r="F49" s="1194"/>
      <c r="G49" s="1194"/>
      <c r="H49" s="1195"/>
      <c r="I49" s="358" t="s">
        <v>490</v>
      </c>
      <c r="J49" s="359" t="s">
        <v>490</v>
      </c>
      <c r="K49" s="359" t="s">
        <v>490</v>
      </c>
      <c r="L49" s="359" t="s">
        <v>490</v>
      </c>
      <c r="M49" s="360" t="s">
        <v>490</v>
      </c>
    </row>
    <row r="50" spans="2:13" ht="27.75" customHeight="1" x14ac:dyDescent="0.15">
      <c r="B50" s="1199" t="s">
        <v>40</v>
      </c>
      <c r="C50" s="1200"/>
      <c r="D50" s="109"/>
      <c r="E50" s="1194" t="s">
        <v>41</v>
      </c>
      <c r="F50" s="1194"/>
      <c r="G50" s="1194"/>
      <c r="H50" s="1195"/>
      <c r="I50" s="358">
        <v>11745</v>
      </c>
      <c r="J50" s="359">
        <v>11133</v>
      </c>
      <c r="K50" s="359">
        <v>14742</v>
      </c>
      <c r="L50" s="359">
        <v>14739</v>
      </c>
      <c r="M50" s="360">
        <v>14254</v>
      </c>
    </row>
    <row r="51" spans="2:13" ht="27.75" customHeight="1" x14ac:dyDescent="0.15">
      <c r="B51" s="1188"/>
      <c r="C51" s="1189"/>
      <c r="D51" s="106"/>
      <c r="E51" s="1194" t="s">
        <v>42</v>
      </c>
      <c r="F51" s="1194"/>
      <c r="G51" s="1194"/>
      <c r="H51" s="1195"/>
      <c r="I51" s="358">
        <v>5250</v>
      </c>
      <c r="J51" s="359">
        <v>4871</v>
      </c>
      <c r="K51" s="359">
        <v>4239</v>
      </c>
      <c r="L51" s="359">
        <v>4643</v>
      </c>
      <c r="M51" s="360">
        <v>5500</v>
      </c>
    </row>
    <row r="52" spans="2:13" ht="27.75" customHeight="1" x14ac:dyDescent="0.15">
      <c r="B52" s="1190"/>
      <c r="C52" s="1191"/>
      <c r="D52" s="106"/>
      <c r="E52" s="1194" t="s">
        <v>43</v>
      </c>
      <c r="F52" s="1194"/>
      <c r="G52" s="1194"/>
      <c r="H52" s="1195"/>
      <c r="I52" s="358">
        <v>24225</v>
      </c>
      <c r="J52" s="359">
        <v>23693</v>
      </c>
      <c r="K52" s="359">
        <v>23333</v>
      </c>
      <c r="L52" s="359">
        <v>22426</v>
      </c>
      <c r="M52" s="360">
        <v>21709</v>
      </c>
    </row>
    <row r="53" spans="2:13" ht="27.75" customHeight="1" thickBot="1" x14ac:dyDescent="0.2">
      <c r="B53" s="1201" t="s">
        <v>19</v>
      </c>
      <c r="C53" s="1202"/>
      <c r="D53" s="110"/>
      <c r="E53" s="1203" t="s">
        <v>44</v>
      </c>
      <c r="F53" s="1203"/>
      <c r="G53" s="1203"/>
      <c r="H53" s="1204"/>
      <c r="I53" s="361">
        <v>-1530</v>
      </c>
      <c r="J53" s="362">
        <v>-856</v>
      </c>
      <c r="K53" s="362">
        <v>-3946</v>
      </c>
      <c r="L53" s="362">
        <v>-4455</v>
      </c>
      <c r="M53" s="363">
        <v>-4748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dVkmnUrNUoyuGhL3LPsPYvb1SvsAZGN79j8MB/1FyX4mMso3D2QO1Gumy7vY1DGx1UFgOcQWSFeecbRUQxtKQ==" saltValue="qm1Ra6Oiv2oSnrCadwWS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3" t="s">
        <v>46</v>
      </c>
      <c r="D55" s="1213"/>
      <c r="E55" s="1214"/>
      <c r="F55" s="122">
        <v>4092</v>
      </c>
      <c r="G55" s="122">
        <v>4512</v>
      </c>
      <c r="H55" s="123">
        <v>4020</v>
      </c>
    </row>
    <row r="56" spans="2:8" ht="52.5" customHeight="1" x14ac:dyDescent="0.15">
      <c r="B56" s="124"/>
      <c r="C56" s="1215" t="s">
        <v>47</v>
      </c>
      <c r="D56" s="1215"/>
      <c r="E56" s="1216"/>
      <c r="F56" s="125">
        <v>854</v>
      </c>
      <c r="G56" s="125">
        <v>454</v>
      </c>
      <c r="H56" s="126">
        <v>454</v>
      </c>
    </row>
    <row r="57" spans="2:8" ht="53.25" customHeight="1" x14ac:dyDescent="0.15">
      <c r="B57" s="124"/>
      <c r="C57" s="1217" t="s">
        <v>48</v>
      </c>
      <c r="D57" s="1217"/>
      <c r="E57" s="1218"/>
      <c r="F57" s="127">
        <v>7530</v>
      </c>
      <c r="G57" s="127">
        <v>7723</v>
      </c>
      <c r="H57" s="128">
        <v>8388</v>
      </c>
    </row>
    <row r="58" spans="2:8" ht="45.75" customHeight="1" x14ac:dyDescent="0.15">
      <c r="B58" s="129"/>
      <c r="C58" s="1205" t="s">
        <v>560</v>
      </c>
      <c r="D58" s="1206"/>
      <c r="E58" s="1207"/>
      <c r="F58" s="130">
        <v>2438</v>
      </c>
      <c r="G58" s="130">
        <v>3119</v>
      </c>
      <c r="H58" s="131">
        <v>3996</v>
      </c>
    </row>
    <row r="59" spans="2:8" ht="45.75" customHeight="1" x14ac:dyDescent="0.15">
      <c r="B59" s="129"/>
      <c r="C59" s="1205" t="s">
        <v>561</v>
      </c>
      <c r="D59" s="1206"/>
      <c r="E59" s="1207"/>
      <c r="F59" s="130">
        <v>2117</v>
      </c>
      <c r="G59" s="130">
        <v>2098</v>
      </c>
      <c r="H59" s="131">
        <v>2081</v>
      </c>
    </row>
    <row r="60" spans="2:8" ht="45.75" customHeight="1" x14ac:dyDescent="0.15">
      <c r="B60" s="129"/>
      <c r="C60" s="1205" t="s">
        <v>562</v>
      </c>
      <c r="D60" s="1206"/>
      <c r="E60" s="1207"/>
      <c r="F60" s="130">
        <v>1531</v>
      </c>
      <c r="G60" s="130">
        <v>1275</v>
      </c>
      <c r="H60" s="131">
        <v>1106</v>
      </c>
    </row>
    <row r="61" spans="2:8" ht="45.75" customHeight="1" x14ac:dyDescent="0.15">
      <c r="B61" s="129"/>
      <c r="C61" s="1205" t="s">
        <v>563</v>
      </c>
      <c r="D61" s="1206"/>
      <c r="E61" s="1207"/>
      <c r="F61" s="130">
        <v>837</v>
      </c>
      <c r="G61" s="130">
        <v>717</v>
      </c>
      <c r="H61" s="131">
        <v>605</v>
      </c>
    </row>
    <row r="62" spans="2:8" ht="45.75" customHeight="1" thickBot="1" x14ac:dyDescent="0.2">
      <c r="B62" s="132"/>
      <c r="C62" s="1208" t="s">
        <v>564</v>
      </c>
      <c r="D62" s="1209"/>
      <c r="E62" s="1210"/>
      <c r="F62" s="133">
        <v>274</v>
      </c>
      <c r="G62" s="133">
        <v>268</v>
      </c>
      <c r="H62" s="134">
        <v>260</v>
      </c>
    </row>
    <row r="63" spans="2:8" ht="52.5" customHeight="1" thickBot="1" x14ac:dyDescent="0.2">
      <c r="B63" s="135"/>
      <c r="C63" s="1211" t="s">
        <v>49</v>
      </c>
      <c r="D63" s="1211"/>
      <c r="E63" s="1212"/>
      <c r="F63" s="136">
        <v>12476</v>
      </c>
      <c r="G63" s="136">
        <v>12689</v>
      </c>
      <c r="H63" s="137">
        <v>12862</v>
      </c>
    </row>
    <row r="64" spans="2:8" x14ac:dyDescent="0.15"/>
  </sheetData>
  <sheetProtection algorithmName="SHA-512" hashValue="AuBwtgJcB4GOQChdQvAejlD8pXo4gzG4PdBaaROWzuD7EWVNIRe3SCJF0h+MbIuP3K3DVc3Os9j2KRgwkFoSxw==" saltValue="PV5X4qtbBL/m4T1wNaOO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171725</v>
      </c>
      <c r="E3" s="156"/>
      <c r="F3" s="157">
        <v>45588</v>
      </c>
      <c r="G3" s="158"/>
      <c r="H3" s="159"/>
    </row>
    <row r="4" spans="1:8" x14ac:dyDescent="0.15">
      <c r="A4" s="160"/>
      <c r="B4" s="161"/>
      <c r="C4" s="162"/>
      <c r="D4" s="163">
        <v>38358</v>
      </c>
      <c r="E4" s="164"/>
      <c r="F4" s="165">
        <v>24150</v>
      </c>
      <c r="G4" s="166"/>
      <c r="H4" s="167"/>
    </row>
    <row r="5" spans="1:8" x14ac:dyDescent="0.15">
      <c r="A5" s="148" t="s">
        <v>523</v>
      </c>
      <c r="B5" s="153"/>
      <c r="C5" s="154"/>
      <c r="D5" s="155">
        <v>100252</v>
      </c>
      <c r="E5" s="156"/>
      <c r="F5" s="157">
        <v>45483</v>
      </c>
      <c r="G5" s="158"/>
      <c r="H5" s="159"/>
    </row>
    <row r="6" spans="1:8" x14ac:dyDescent="0.15">
      <c r="A6" s="160"/>
      <c r="B6" s="161"/>
      <c r="C6" s="162"/>
      <c r="D6" s="163">
        <v>33259</v>
      </c>
      <c r="E6" s="164"/>
      <c r="F6" s="165">
        <v>24241</v>
      </c>
      <c r="G6" s="166"/>
      <c r="H6" s="167"/>
    </row>
    <row r="7" spans="1:8" x14ac:dyDescent="0.15">
      <c r="A7" s="148" t="s">
        <v>524</v>
      </c>
      <c r="B7" s="153"/>
      <c r="C7" s="154"/>
      <c r="D7" s="155">
        <v>59926</v>
      </c>
      <c r="E7" s="156"/>
      <c r="F7" s="157">
        <v>45945</v>
      </c>
      <c r="G7" s="158"/>
      <c r="H7" s="159"/>
    </row>
    <row r="8" spans="1:8" x14ac:dyDescent="0.15">
      <c r="A8" s="160"/>
      <c r="B8" s="161"/>
      <c r="C8" s="162"/>
      <c r="D8" s="163">
        <v>28233</v>
      </c>
      <c r="E8" s="164"/>
      <c r="F8" s="165">
        <v>25180</v>
      </c>
      <c r="G8" s="166"/>
      <c r="H8" s="167"/>
    </row>
    <row r="9" spans="1:8" x14ac:dyDescent="0.15">
      <c r="A9" s="148" t="s">
        <v>525</v>
      </c>
      <c r="B9" s="153"/>
      <c r="C9" s="154"/>
      <c r="D9" s="155">
        <v>57467</v>
      </c>
      <c r="E9" s="156"/>
      <c r="F9" s="157">
        <v>44475</v>
      </c>
      <c r="G9" s="158"/>
      <c r="H9" s="159"/>
    </row>
    <row r="10" spans="1:8" x14ac:dyDescent="0.15">
      <c r="A10" s="160"/>
      <c r="B10" s="161"/>
      <c r="C10" s="162"/>
      <c r="D10" s="163">
        <v>31881</v>
      </c>
      <c r="E10" s="164"/>
      <c r="F10" s="165">
        <v>24780</v>
      </c>
      <c r="G10" s="166"/>
      <c r="H10" s="167"/>
    </row>
    <row r="11" spans="1:8" x14ac:dyDescent="0.15">
      <c r="A11" s="148" t="s">
        <v>526</v>
      </c>
      <c r="B11" s="153"/>
      <c r="C11" s="154"/>
      <c r="D11" s="155">
        <v>48481</v>
      </c>
      <c r="E11" s="156"/>
      <c r="F11" s="157">
        <v>45982</v>
      </c>
      <c r="G11" s="158"/>
      <c r="H11" s="159"/>
    </row>
    <row r="12" spans="1:8" x14ac:dyDescent="0.15">
      <c r="A12" s="160"/>
      <c r="B12" s="161"/>
      <c r="C12" s="168"/>
      <c r="D12" s="163">
        <v>30514</v>
      </c>
      <c r="E12" s="164"/>
      <c r="F12" s="165">
        <v>25583</v>
      </c>
      <c r="G12" s="166"/>
      <c r="H12" s="167"/>
    </row>
    <row r="13" spans="1:8" x14ac:dyDescent="0.15">
      <c r="A13" s="148"/>
      <c r="B13" s="153"/>
      <c r="C13" s="169"/>
      <c r="D13" s="170">
        <v>87570</v>
      </c>
      <c r="E13" s="171"/>
      <c r="F13" s="172">
        <v>45495</v>
      </c>
      <c r="G13" s="173"/>
      <c r="H13" s="159"/>
    </row>
    <row r="14" spans="1:8" x14ac:dyDescent="0.15">
      <c r="A14" s="160"/>
      <c r="B14" s="161"/>
      <c r="C14" s="162"/>
      <c r="D14" s="163">
        <v>32449</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11.17</v>
      </c>
      <c r="C19" s="174">
        <f>ROUND(VALUE(SUBSTITUTE(実質収支比率等に係る経年分析!G$48,"▲","-")),2)</f>
        <v>9.1300000000000008</v>
      </c>
      <c r="D19" s="174">
        <f>ROUND(VALUE(SUBSTITUTE(実質収支比率等に係る経年分析!H$48,"▲","-")),2)</f>
        <v>5.98</v>
      </c>
      <c r="E19" s="174">
        <f>ROUND(VALUE(SUBSTITUTE(実質収支比率等に係る経年分析!I$48,"▲","-")),2)</f>
        <v>7.9</v>
      </c>
      <c r="F19" s="174">
        <f>ROUND(VALUE(SUBSTITUTE(実質収支比率等に係る経年分析!J$48,"▲","-")),2)</f>
        <v>6.38</v>
      </c>
    </row>
    <row r="20" spans="1:11" x14ac:dyDescent="0.15">
      <c r="A20" s="174" t="s">
        <v>53</v>
      </c>
      <c r="B20" s="174">
        <f>ROUND(VALUE(SUBSTITUTE(実質収支比率等に係る経年分析!F$47,"▲","-")),2)</f>
        <v>26.69</v>
      </c>
      <c r="C20" s="174">
        <f>ROUND(VALUE(SUBSTITUTE(実質収支比率等に係る経年分析!G$47,"▲","-")),2)</f>
        <v>20.84</v>
      </c>
      <c r="D20" s="174">
        <f>ROUND(VALUE(SUBSTITUTE(実質収支比率等に係る経年分析!H$47,"▲","-")),2)</f>
        <v>23.74</v>
      </c>
      <c r="E20" s="174">
        <f>ROUND(VALUE(SUBSTITUTE(実質収支比率等に係る経年分析!I$47,"▲","-")),2)</f>
        <v>26.5</v>
      </c>
      <c r="F20" s="174">
        <f>ROUND(VALUE(SUBSTITUTE(実質収支比率等に係る経年分析!J$47,"▲","-")),2)</f>
        <v>23.04</v>
      </c>
    </row>
    <row r="21" spans="1:11" x14ac:dyDescent="0.15">
      <c r="A21" s="174" t="s">
        <v>54</v>
      </c>
      <c r="B21" s="174">
        <f>IF(ISNUMBER(VALUE(SUBSTITUTE(実質収支比率等に係る経年分析!F$49,"▲","-"))),ROUND(VALUE(SUBSTITUTE(実質収支比率等に係る経年分析!F$49,"▲","-")),2),NA())</f>
        <v>-20.83</v>
      </c>
      <c r="C21" s="174">
        <f>IF(ISNUMBER(VALUE(SUBSTITUTE(実質収支比率等に係る経年分析!G$49,"▲","-"))),ROUND(VALUE(SUBSTITUTE(実質収支比率等に係る経年分析!G$49,"▲","-")),2),NA())</f>
        <v>-11.83</v>
      </c>
      <c r="D21" s="174">
        <f>IF(ISNUMBER(VALUE(SUBSTITUTE(実質収支比率等に係る経年分析!H$49,"▲","-"))),ROUND(VALUE(SUBSTITUTE(実質収支比率等に係る経年分析!H$49,"▲","-")),2),NA())</f>
        <v>-4.8899999999999997</v>
      </c>
      <c r="E21" s="174">
        <f>IF(ISNUMBER(VALUE(SUBSTITUTE(実質収支比率等に係る経年分析!I$49,"▲","-"))),ROUND(VALUE(SUBSTITUTE(実質収支比率等に係る経年分析!I$49,"▲","-")),2),NA())</f>
        <v>0.36</v>
      </c>
      <c r="F21" s="174">
        <f>IF(ISNUMBER(VALUE(SUBSTITUTE(実質収支比率等に係る経年分析!J$49,"▲","-"))),ROUND(VALUE(SUBSTITUTE(実質収支比率等に係る経年分析!J$49,"▲","-")),2),NA())</f>
        <v>-9.3000000000000007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名取市被災市街地復興土地区画整理事業特別会計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名取市後期高齢者医療特別会計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名取市休日夜間急患センター特別会計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名取市国民健康保険特別会計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15">
      <c r="A33" s="175" t="str">
        <f>IF(連結実質赤字比率に係る赤字・黒字の構成分析!C$37="",NA(),連結実質赤字比率に係る赤字・黒字の構成分析!C$37)</f>
        <v>名取市介護保険特別会計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9.8000000000000007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6.19</v>
      </c>
    </row>
    <row r="35" spans="1:16" x14ac:dyDescent="0.15">
      <c r="A35" s="175" t="str">
        <f>IF(連結実質赤字比率に係る赤字・黒字の構成分析!C$35="",NA(),連結実質赤字比率に係る赤字・黒字の構成分析!C$35)</f>
        <v>名取市下水道事業等会計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6.37</v>
      </c>
    </row>
    <row r="36" spans="1:16" x14ac:dyDescent="0.15">
      <c r="A36" s="175" t="str">
        <f>IF(連結実質赤字比率に係る赤字・黒字の構成分析!C$34="",NA(),連結実質赤字比率に係る赤字・黒字の構成分析!C$34)</f>
        <v>名取市水道事業会計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29.79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29.51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3372</v>
      </c>
      <c r="E42" s="176"/>
      <c r="F42" s="176"/>
      <c r="G42" s="176">
        <f>'実質公債費比率（分子）の構造'!L$52</f>
        <v>3279</v>
      </c>
      <c r="H42" s="176"/>
      <c r="I42" s="176"/>
      <c r="J42" s="176">
        <f>'実質公債費比率（分子）の構造'!M$52</f>
        <v>3225</v>
      </c>
      <c r="K42" s="176"/>
      <c r="L42" s="176"/>
      <c r="M42" s="176">
        <f>'実質公債費比率（分子）の構造'!N$52</f>
        <v>3067</v>
      </c>
      <c r="N42" s="176"/>
      <c r="O42" s="176"/>
      <c r="P42" s="176">
        <f>'実質公債費比率（分子）の構造'!O$52</f>
        <v>2952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135</v>
      </c>
      <c r="C44" s="176"/>
      <c r="D44" s="176"/>
      <c r="E44" s="176">
        <f>'実質公債費比率（分子）の構造'!L$50</f>
        <v>128</v>
      </c>
      <c r="F44" s="176"/>
      <c r="G44" s="176"/>
      <c r="H44" s="176">
        <f>'実質公債費比率（分子）の構造'!M$50</f>
        <v>130</v>
      </c>
      <c r="I44" s="176"/>
      <c r="J44" s="176"/>
      <c r="K44" s="176">
        <f>'実質公債費比率（分子）の構造'!N$50</f>
        <v>124</v>
      </c>
      <c r="L44" s="176"/>
      <c r="M44" s="176"/>
      <c r="N44" s="176">
        <f>'実質公債費比率（分子）の構造'!O$50</f>
        <v>122</v>
      </c>
      <c r="O44" s="176"/>
      <c r="P44" s="176"/>
    </row>
    <row r="45" spans="1:16" x14ac:dyDescent="0.15">
      <c r="A45" s="176" t="s">
        <v>63</v>
      </c>
      <c r="B45" s="176">
        <f>'実質公債費比率（分子）の構造'!K$49</f>
        <v>15</v>
      </c>
      <c r="C45" s="176"/>
      <c r="D45" s="176"/>
      <c r="E45" s="176">
        <f>'実質公債費比率（分子）の構造'!L$49</f>
        <v>14</v>
      </c>
      <c r="F45" s="176"/>
      <c r="G45" s="176"/>
      <c r="H45" s="176">
        <f>'実質公債費比率（分子）の構造'!M$49</f>
        <v>14</v>
      </c>
      <c r="I45" s="176"/>
      <c r="J45" s="176"/>
      <c r="K45" s="176">
        <f>'実質公債費比率（分子）の構造'!N$49</f>
        <v>16</v>
      </c>
      <c r="L45" s="176"/>
      <c r="M45" s="176"/>
      <c r="N45" s="176">
        <f>'実質公債費比率（分子）の構造'!O$49</f>
        <v>16</v>
      </c>
      <c r="O45" s="176"/>
      <c r="P45" s="176"/>
    </row>
    <row r="46" spans="1:16" x14ac:dyDescent="0.15">
      <c r="A46" s="176" t="s">
        <v>64</v>
      </c>
      <c r="B46" s="176">
        <f>'実質公債費比率（分子）の構造'!K$48</f>
        <v>667</v>
      </c>
      <c r="C46" s="176"/>
      <c r="D46" s="176"/>
      <c r="E46" s="176">
        <f>'実質公債費比率（分子）の構造'!L$48</f>
        <v>918</v>
      </c>
      <c r="F46" s="176"/>
      <c r="G46" s="176"/>
      <c r="H46" s="176">
        <f>'実質公債費比率（分子）の構造'!M$48</f>
        <v>810</v>
      </c>
      <c r="I46" s="176"/>
      <c r="J46" s="176"/>
      <c r="K46" s="176">
        <f>'実質公債費比率（分子）の構造'!N$48</f>
        <v>410</v>
      </c>
      <c r="L46" s="176"/>
      <c r="M46" s="176"/>
      <c r="N46" s="176">
        <f>'実質公債費比率（分子）の構造'!O$48</f>
        <v>388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3022</v>
      </c>
      <c r="C49" s="176"/>
      <c r="D49" s="176"/>
      <c r="E49" s="176">
        <f>'実質公債費比率（分子）の構造'!L$45</f>
        <v>2987</v>
      </c>
      <c r="F49" s="176"/>
      <c r="G49" s="176"/>
      <c r="H49" s="176">
        <f>'実質公債費比率（分子）の構造'!M$45</f>
        <v>2893</v>
      </c>
      <c r="I49" s="176"/>
      <c r="J49" s="176"/>
      <c r="K49" s="176">
        <f>'実質公債費比率（分子）の構造'!N$45</f>
        <v>2855</v>
      </c>
      <c r="L49" s="176"/>
      <c r="M49" s="176"/>
      <c r="N49" s="176">
        <f>'実質公債費比率（分子）の構造'!O$45</f>
        <v>2646</v>
      </c>
      <c r="O49" s="176"/>
      <c r="P49" s="176"/>
    </row>
    <row r="50" spans="1:16" x14ac:dyDescent="0.15">
      <c r="A50" s="176" t="s">
        <v>67</v>
      </c>
      <c r="B50" s="176" t="e">
        <f>NA()</f>
        <v>#N/A</v>
      </c>
      <c r="C50" s="176">
        <f>IF(ISNUMBER('実質公債費比率（分子）の構造'!K$53),'実質公債費比率（分子）の構造'!K$53,NA())</f>
        <v>467</v>
      </c>
      <c r="D50" s="176" t="e">
        <f>NA()</f>
        <v>#N/A</v>
      </c>
      <c r="E50" s="176" t="e">
        <f>NA()</f>
        <v>#N/A</v>
      </c>
      <c r="F50" s="176">
        <f>IF(ISNUMBER('実質公債費比率（分子）の構造'!L$53),'実質公債費比率（分子）の構造'!L$53,NA())</f>
        <v>768</v>
      </c>
      <c r="G50" s="176" t="e">
        <f>NA()</f>
        <v>#N/A</v>
      </c>
      <c r="H50" s="176" t="e">
        <f>NA()</f>
        <v>#N/A</v>
      </c>
      <c r="I50" s="176">
        <f>IF(ISNUMBER('実質公債費比率（分子）の構造'!M$53),'実質公債費比率（分子）の構造'!M$53,NA())</f>
        <v>622</v>
      </c>
      <c r="J50" s="176" t="e">
        <f>NA()</f>
        <v>#N/A</v>
      </c>
      <c r="K50" s="176" t="e">
        <f>NA()</f>
        <v>#N/A</v>
      </c>
      <c r="L50" s="176">
        <f>IF(ISNUMBER('実質公債費比率（分子）の構造'!N$53),'実質公債費比率（分子）の構造'!N$53,NA())</f>
        <v>338</v>
      </c>
      <c r="M50" s="176" t="e">
        <f>NA()</f>
        <v>#N/A</v>
      </c>
      <c r="N50" s="176" t="e">
        <f>NA()</f>
        <v>#N/A</v>
      </c>
      <c r="O50" s="176">
        <f>IF(ISNUMBER('実質公債費比率（分子）の構造'!O$53),'実質公債費比率（分子）の構造'!O$53,NA())</f>
        <v>220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24225</v>
      </c>
      <c r="E56" s="175"/>
      <c r="F56" s="175"/>
      <c r="G56" s="175">
        <f>'将来負担比率（分子）の構造'!J$52</f>
        <v>23693</v>
      </c>
      <c r="H56" s="175"/>
      <c r="I56" s="175"/>
      <c r="J56" s="175">
        <f>'将来負担比率（分子）の構造'!K$52</f>
        <v>23333</v>
      </c>
      <c r="K56" s="175"/>
      <c r="L56" s="175"/>
      <c r="M56" s="175">
        <f>'将来負担比率（分子）の構造'!L$52</f>
        <v>22426</v>
      </c>
      <c r="N56" s="175"/>
      <c r="O56" s="175"/>
      <c r="P56" s="175">
        <f>'将来負担比率（分子）の構造'!M$52</f>
        <v>21709</v>
      </c>
    </row>
    <row r="57" spans="1:16" x14ac:dyDescent="0.15">
      <c r="A57" s="175" t="s">
        <v>42</v>
      </c>
      <c r="B57" s="175"/>
      <c r="C57" s="175"/>
      <c r="D57" s="175">
        <f>'将来負担比率（分子）の構造'!I$51</f>
        <v>5250</v>
      </c>
      <c r="E57" s="175"/>
      <c r="F57" s="175"/>
      <c r="G57" s="175">
        <f>'将来負担比率（分子）の構造'!J$51</f>
        <v>4871</v>
      </c>
      <c r="H57" s="175"/>
      <c r="I57" s="175"/>
      <c r="J57" s="175">
        <f>'将来負担比率（分子）の構造'!K$51</f>
        <v>4239</v>
      </c>
      <c r="K57" s="175"/>
      <c r="L57" s="175"/>
      <c r="M57" s="175">
        <f>'将来負担比率（分子）の構造'!L$51</f>
        <v>4643</v>
      </c>
      <c r="N57" s="175"/>
      <c r="O57" s="175"/>
      <c r="P57" s="175">
        <f>'将来負担比率（分子）の構造'!M$51</f>
        <v>5500</v>
      </c>
    </row>
    <row r="58" spans="1:16" x14ac:dyDescent="0.15">
      <c r="A58" s="175" t="s">
        <v>41</v>
      </c>
      <c r="B58" s="175"/>
      <c r="C58" s="175"/>
      <c r="D58" s="175">
        <f>'将来負担比率（分子）の構造'!I$50</f>
        <v>11745</v>
      </c>
      <c r="E58" s="175"/>
      <c r="F58" s="175"/>
      <c r="G58" s="175">
        <f>'将来負担比率（分子）の構造'!J$50</f>
        <v>11133</v>
      </c>
      <c r="H58" s="175"/>
      <c r="I58" s="175"/>
      <c r="J58" s="175">
        <f>'将来負担比率（分子）の構造'!K$50</f>
        <v>14742</v>
      </c>
      <c r="K58" s="175"/>
      <c r="L58" s="175"/>
      <c r="M58" s="175">
        <f>'将来負担比率（分子）の構造'!L$50</f>
        <v>14739</v>
      </c>
      <c r="N58" s="175"/>
      <c r="O58" s="175"/>
      <c r="P58" s="175">
        <f>'将来負担比率（分子）の構造'!M$50</f>
        <v>14254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11</v>
      </c>
      <c r="C61" s="175"/>
      <c r="D61" s="175"/>
      <c r="E61" s="175">
        <f>'将来負担比率（分子）の構造'!J$46</f>
        <v>11</v>
      </c>
      <c r="F61" s="175"/>
      <c r="G61" s="175"/>
      <c r="H61" s="175">
        <f>'将来負担比率（分子）の構造'!K$46</f>
        <v>1</v>
      </c>
      <c r="I61" s="175"/>
      <c r="J61" s="175"/>
      <c r="K61" s="175">
        <f>'将来負担比率（分子）の構造'!L$46</f>
        <v>7</v>
      </c>
      <c r="L61" s="175"/>
      <c r="M61" s="175"/>
      <c r="N61" s="175" t="str">
        <f>'将来負担比率（分子）の構造'!M$46</f>
        <v>-</v>
      </c>
      <c r="O61" s="175"/>
      <c r="P61" s="175"/>
    </row>
    <row r="62" spans="1:16" x14ac:dyDescent="0.15">
      <c r="A62" s="175" t="s">
        <v>35</v>
      </c>
      <c r="B62" s="175">
        <f>'将来負担比率（分子）の構造'!I$45</f>
        <v>2752</v>
      </c>
      <c r="C62" s="175"/>
      <c r="D62" s="175"/>
      <c r="E62" s="175">
        <f>'将来負担比率（分子）の構造'!J$45</f>
        <v>3102</v>
      </c>
      <c r="F62" s="175"/>
      <c r="G62" s="175"/>
      <c r="H62" s="175">
        <f>'将来負担比率（分子）の構造'!K$45</f>
        <v>3154</v>
      </c>
      <c r="I62" s="175"/>
      <c r="J62" s="175"/>
      <c r="K62" s="175">
        <f>'将来負担比率（分子）の構造'!L$45</f>
        <v>3097</v>
      </c>
      <c r="L62" s="175"/>
      <c r="M62" s="175"/>
      <c r="N62" s="175">
        <f>'将来負担比率（分子）の構造'!M$45</f>
        <v>2961</v>
      </c>
      <c r="O62" s="175"/>
      <c r="P62" s="175"/>
    </row>
    <row r="63" spans="1:16" x14ac:dyDescent="0.15">
      <c r="A63" s="175" t="s">
        <v>34</v>
      </c>
      <c r="B63" s="175">
        <f>'将来負担比率（分子）の構造'!I$44</f>
        <v>152</v>
      </c>
      <c r="C63" s="175"/>
      <c r="D63" s="175"/>
      <c r="E63" s="175">
        <f>'将来負担比率（分子）の構造'!J$44</f>
        <v>138</v>
      </c>
      <c r="F63" s="175"/>
      <c r="G63" s="175"/>
      <c r="H63" s="175">
        <f>'将来負担比率（分子）の構造'!K$44</f>
        <v>124</v>
      </c>
      <c r="I63" s="175"/>
      <c r="J63" s="175"/>
      <c r="K63" s="175">
        <f>'将来負担比率（分子）の構造'!L$44</f>
        <v>107</v>
      </c>
      <c r="L63" s="175"/>
      <c r="M63" s="175"/>
      <c r="N63" s="175">
        <f>'将来負担比率（分子）の構造'!M$44</f>
        <v>92</v>
      </c>
      <c r="O63" s="175"/>
      <c r="P63" s="175"/>
    </row>
    <row r="64" spans="1:16" x14ac:dyDescent="0.15">
      <c r="A64" s="175" t="s">
        <v>33</v>
      </c>
      <c r="B64" s="175">
        <f>'将来負担比率（分子）の構造'!I$43</f>
        <v>6623</v>
      </c>
      <c r="C64" s="175"/>
      <c r="D64" s="175"/>
      <c r="E64" s="175">
        <f>'将来負担比率（分子）の構造'!J$43</f>
        <v>6013</v>
      </c>
      <c r="F64" s="175"/>
      <c r="G64" s="175"/>
      <c r="H64" s="175">
        <f>'将来負担比率（分子）の構造'!K$43</f>
        <v>5123</v>
      </c>
      <c r="I64" s="175"/>
      <c r="J64" s="175"/>
      <c r="K64" s="175">
        <f>'将来負担比率（分子）の構造'!L$43</f>
        <v>4945</v>
      </c>
      <c r="L64" s="175"/>
      <c r="M64" s="175"/>
      <c r="N64" s="175">
        <f>'将来負担比率（分子）の構造'!M$43</f>
        <v>4435</v>
      </c>
      <c r="O64" s="175"/>
      <c r="P64" s="175"/>
    </row>
    <row r="65" spans="1:16" x14ac:dyDescent="0.15">
      <c r="A65" s="175" t="s">
        <v>32</v>
      </c>
      <c r="B65" s="175">
        <f>'将来負担比率（分子）の構造'!I$42</f>
        <v>602</v>
      </c>
      <c r="C65" s="175"/>
      <c r="D65" s="175"/>
      <c r="E65" s="175">
        <f>'将来負担比率（分子）の構造'!J$42</f>
        <v>481</v>
      </c>
      <c r="F65" s="175"/>
      <c r="G65" s="175"/>
      <c r="H65" s="175">
        <f>'将来負担比率（分子）の構造'!K$42</f>
        <v>361</v>
      </c>
      <c r="I65" s="175"/>
      <c r="J65" s="175"/>
      <c r="K65" s="175">
        <f>'将来負担比率（分子）の構造'!L$42</f>
        <v>307</v>
      </c>
      <c r="L65" s="175"/>
      <c r="M65" s="175"/>
      <c r="N65" s="175">
        <f>'将来負担比率（分子）の構造'!M$42</f>
        <v>153</v>
      </c>
      <c r="O65" s="175"/>
      <c r="P65" s="175"/>
    </row>
    <row r="66" spans="1:16" x14ac:dyDescent="0.15">
      <c r="A66" s="175" t="s">
        <v>31</v>
      </c>
      <c r="B66" s="175">
        <f>'将来負担比率（分子）の構造'!I$41</f>
        <v>29550</v>
      </c>
      <c r="C66" s="175"/>
      <c r="D66" s="175"/>
      <c r="E66" s="175">
        <f>'将来負担比率（分子）の構造'!J$41</f>
        <v>29094</v>
      </c>
      <c r="F66" s="175"/>
      <c r="G66" s="175"/>
      <c r="H66" s="175">
        <f>'将来負担比率（分子）の構造'!K$41</f>
        <v>29606</v>
      </c>
      <c r="I66" s="175"/>
      <c r="J66" s="175"/>
      <c r="K66" s="175">
        <f>'将来負担比率（分子）の構造'!L$41</f>
        <v>28890</v>
      </c>
      <c r="L66" s="175"/>
      <c r="M66" s="175"/>
      <c r="N66" s="175">
        <f>'将来負担比率（分子）の構造'!M$41</f>
        <v>29075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4092</v>
      </c>
      <c r="C72" s="179">
        <f>基金残高に係る経年分析!G55</f>
        <v>4512</v>
      </c>
      <c r="D72" s="179">
        <f>基金残高に係る経年分析!H55</f>
        <v>4020</v>
      </c>
    </row>
    <row r="73" spans="1:16" x14ac:dyDescent="0.15">
      <c r="A73" s="178" t="s">
        <v>74</v>
      </c>
      <c r="B73" s="179">
        <f>基金残高に係る経年分析!F56</f>
        <v>854</v>
      </c>
      <c r="C73" s="179">
        <f>基金残高に係る経年分析!G56</f>
        <v>454</v>
      </c>
      <c r="D73" s="179">
        <f>基金残高に係る経年分析!H56</f>
        <v>454</v>
      </c>
    </row>
    <row r="74" spans="1:16" x14ac:dyDescent="0.15">
      <c r="A74" s="178" t="s">
        <v>75</v>
      </c>
      <c r="B74" s="179">
        <f>基金残高に係る経年分析!F57</f>
        <v>7530</v>
      </c>
      <c r="C74" s="179">
        <f>基金残高に係る経年分析!G57</f>
        <v>7723</v>
      </c>
      <c r="D74" s="179">
        <f>基金残高に係る経年分析!H57</f>
        <v>8388</v>
      </c>
    </row>
  </sheetData>
  <sheetProtection algorithmName="SHA-512" hashValue="vYNilhzjH1JogZSSVZllUB/Yhicm+KCjr+OB1y5B1msM3mpifcxER9kQj8ft8Bq7+W86lhs4xEsWz9zTt2YGXQ==" saltValue="KWNhlLk3HtDzgfHpWppu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12728410</v>
      </c>
      <c r="S5" s="613"/>
      <c r="T5" s="613"/>
      <c r="U5" s="613"/>
      <c r="V5" s="613"/>
      <c r="W5" s="613"/>
      <c r="X5" s="613"/>
      <c r="Y5" s="614"/>
      <c r="Z5" s="615">
        <v>34.299999999999997</v>
      </c>
      <c r="AA5" s="615"/>
      <c r="AB5" s="615"/>
      <c r="AC5" s="615"/>
      <c r="AD5" s="616">
        <v>11788089</v>
      </c>
      <c r="AE5" s="616"/>
      <c r="AF5" s="616"/>
      <c r="AG5" s="616"/>
      <c r="AH5" s="616"/>
      <c r="AI5" s="616"/>
      <c r="AJ5" s="616"/>
      <c r="AK5" s="616"/>
      <c r="AL5" s="617">
        <v>66.8</v>
      </c>
      <c r="AM5" s="618"/>
      <c r="AN5" s="618"/>
      <c r="AO5" s="619"/>
      <c r="AP5" s="609" t="s">
        <v>216</v>
      </c>
      <c r="AQ5" s="610"/>
      <c r="AR5" s="610"/>
      <c r="AS5" s="610"/>
      <c r="AT5" s="610"/>
      <c r="AU5" s="610"/>
      <c r="AV5" s="610"/>
      <c r="AW5" s="610"/>
      <c r="AX5" s="610"/>
      <c r="AY5" s="610"/>
      <c r="AZ5" s="610"/>
      <c r="BA5" s="610"/>
      <c r="BB5" s="610"/>
      <c r="BC5" s="610"/>
      <c r="BD5" s="610"/>
      <c r="BE5" s="610"/>
      <c r="BF5" s="611"/>
      <c r="BG5" s="623">
        <v>11774332</v>
      </c>
      <c r="BH5" s="624"/>
      <c r="BI5" s="624"/>
      <c r="BJ5" s="624"/>
      <c r="BK5" s="624"/>
      <c r="BL5" s="624"/>
      <c r="BM5" s="624"/>
      <c r="BN5" s="625"/>
      <c r="BO5" s="626">
        <v>92.5</v>
      </c>
      <c r="BP5" s="626"/>
      <c r="BQ5" s="626"/>
      <c r="BR5" s="626"/>
      <c r="BS5" s="627">
        <v>124313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313022</v>
      </c>
      <c r="S6" s="624"/>
      <c r="T6" s="624"/>
      <c r="U6" s="624"/>
      <c r="V6" s="624"/>
      <c r="W6" s="624"/>
      <c r="X6" s="624"/>
      <c r="Y6" s="625"/>
      <c r="Z6" s="626">
        <v>0.8</v>
      </c>
      <c r="AA6" s="626"/>
      <c r="AB6" s="626"/>
      <c r="AC6" s="626"/>
      <c r="AD6" s="627">
        <v>313022</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11774332</v>
      </c>
      <c r="BH6" s="624"/>
      <c r="BI6" s="624"/>
      <c r="BJ6" s="624"/>
      <c r="BK6" s="624"/>
      <c r="BL6" s="624"/>
      <c r="BM6" s="624"/>
      <c r="BN6" s="625"/>
      <c r="BO6" s="626">
        <v>92.5</v>
      </c>
      <c r="BP6" s="626"/>
      <c r="BQ6" s="626"/>
      <c r="BR6" s="626"/>
      <c r="BS6" s="627">
        <v>124313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242293</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242293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2904</v>
      </c>
      <c r="S7" s="624"/>
      <c r="T7" s="624"/>
      <c r="U7" s="624"/>
      <c r="V7" s="624"/>
      <c r="W7" s="624"/>
      <c r="X7" s="624"/>
      <c r="Y7" s="625"/>
      <c r="Z7" s="626">
        <v>0</v>
      </c>
      <c r="AA7" s="626"/>
      <c r="AB7" s="626"/>
      <c r="AC7" s="626"/>
      <c r="AD7" s="627">
        <v>2904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5353874</v>
      </c>
      <c r="BH7" s="624"/>
      <c r="BI7" s="624"/>
      <c r="BJ7" s="624"/>
      <c r="BK7" s="624"/>
      <c r="BL7" s="624"/>
      <c r="BM7" s="624"/>
      <c r="BN7" s="625"/>
      <c r="BO7" s="626">
        <v>42.1</v>
      </c>
      <c r="BP7" s="626"/>
      <c r="BQ7" s="626"/>
      <c r="BR7" s="626"/>
      <c r="BS7" s="627">
        <v>124313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3829875</v>
      </c>
      <c r="CS7" s="624"/>
      <c r="CT7" s="624"/>
      <c r="CU7" s="624"/>
      <c r="CV7" s="624"/>
      <c r="CW7" s="624"/>
      <c r="CX7" s="624"/>
      <c r="CY7" s="625"/>
      <c r="CZ7" s="626">
        <v>10.8</v>
      </c>
      <c r="DA7" s="626"/>
      <c r="DB7" s="626"/>
      <c r="DC7" s="626"/>
      <c r="DD7" s="632">
        <v>18249</v>
      </c>
      <c r="DE7" s="624"/>
      <c r="DF7" s="624"/>
      <c r="DG7" s="624"/>
      <c r="DH7" s="624"/>
      <c r="DI7" s="624"/>
      <c r="DJ7" s="624"/>
      <c r="DK7" s="624"/>
      <c r="DL7" s="624"/>
      <c r="DM7" s="624"/>
      <c r="DN7" s="624"/>
      <c r="DO7" s="624"/>
      <c r="DP7" s="625"/>
      <c r="DQ7" s="632">
        <v>3286663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44383</v>
      </c>
      <c r="S8" s="624"/>
      <c r="T8" s="624"/>
      <c r="U8" s="624"/>
      <c r="V8" s="624"/>
      <c r="W8" s="624"/>
      <c r="X8" s="624"/>
      <c r="Y8" s="625"/>
      <c r="Z8" s="626">
        <v>0.1</v>
      </c>
      <c r="AA8" s="626"/>
      <c r="AB8" s="626"/>
      <c r="AC8" s="626"/>
      <c r="AD8" s="627">
        <v>44383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142845</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13014789</v>
      </c>
      <c r="CS8" s="624"/>
      <c r="CT8" s="624"/>
      <c r="CU8" s="624"/>
      <c r="CV8" s="624"/>
      <c r="CW8" s="624"/>
      <c r="CX8" s="624"/>
      <c r="CY8" s="625"/>
      <c r="CZ8" s="626">
        <v>36.6</v>
      </c>
      <c r="DA8" s="626"/>
      <c r="DB8" s="626"/>
      <c r="DC8" s="626"/>
      <c r="DD8" s="632">
        <v>511562</v>
      </c>
      <c r="DE8" s="624"/>
      <c r="DF8" s="624"/>
      <c r="DG8" s="624"/>
      <c r="DH8" s="624"/>
      <c r="DI8" s="624"/>
      <c r="DJ8" s="624"/>
      <c r="DK8" s="624"/>
      <c r="DL8" s="624"/>
      <c r="DM8" s="624"/>
      <c r="DN8" s="624"/>
      <c r="DO8" s="624"/>
      <c r="DP8" s="625"/>
      <c r="DQ8" s="632">
        <v>6500996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51434</v>
      </c>
      <c r="S9" s="624"/>
      <c r="T9" s="624"/>
      <c r="U9" s="624"/>
      <c r="V9" s="624"/>
      <c r="W9" s="624"/>
      <c r="X9" s="624"/>
      <c r="Y9" s="625"/>
      <c r="Z9" s="626">
        <v>0.1</v>
      </c>
      <c r="AA9" s="626"/>
      <c r="AB9" s="626"/>
      <c r="AC9" s="626"/>
      <c r="AD9" s="627">
        <v>51434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4450129</v>
      </c>
      <c r="BH9" s="624"/>
      <c r="BI9" s="624"/>
      <c r="BJ9" s="624"/>
      <c r="BK9" s="624"/>
      <c r="BL9" s="624"/>
      <c r="BM9" s="624"/>
      <c r="BN9" s="625"/>
      <c r="BO9" s="626">
        <v>35</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2589544</v>
      </c>
      <c r="CS9" s="624"/>
      <c r="CT9" s="624"/>
      <c r="CU9" s="624"/>
      <c r="CV9" s="624"/>
      <c r="CW9" s="624"/>
      <c r="CX9" s="624"/>
      <c r="CY9" s="625"/>
      <c r="CZ9" s="626">
        <v>7.3</v>
      </c>
      <c r="DA9" s="626"/>
      <c r="DB9" s="626"/>
      <c r="DC9" s="626"/>
      <c r="DD9" s="632">
        <v>24157</v>
      </c>
      <c r="DE9" s="624"/>
      <c r="DF9" s="624"/>
      <c r="DG9" s="624"/>
      <c r="DH9" s="624"/>
      <c r="DI9" s="624"/>
      <c r="DJ9" s="624"/>
      <c r="DK9" s="624"/>
      <c r="DL9" s="624"/>
      <c r="DM9" s="624"/>
      <c r="DN9" s="624"/>
      <c r="DO9" s="624"/>
      <c r="DP9" s="625"/>
      <c r="DQ9" s="632">
        <v>2102494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325367</v>
      </c>
      <c r="BH10" s="624"/>
      <c r="BI10" s="624"/>
      <c r="BJ10" s="624"/>
      <c r="BK10" s="624"/>
      <c r="BL10" s="624"/>
      <c r="BM10" s="624"/>
      <c r="BN10" s="625"/>
      <c r="BO10" s="626">
        <v>2.6</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28672</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18672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1931960</v>
      </c>
      <c r="S11" s="624"/>
      <c r="T11" s="624"/>
      <c r="U11" s="624"/>
      <c r="V11" s="624"/>
      <c r="W11" s="624"/>
      <c r="X11" s="624"/>
      <c r="Y11" s="625"/>
      <c r="Z11" s="628">
        <v>5.2</v>
      </c>
      <c r="AA11" s="629"/>
      <c r="AB11" s="629"/>
      <c r="AC11" s="635"/>
      <c r="AD11" s="632">
        <v>1931960</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435533</v>
      </c>
      <c r="BH11" s="624"/>
      <c r="BI11" s="624"/>
      <c r="BJ11" s="624"/>
      <c r="BK11" s="624"/>
      <c r="BL11" s="624"/>
      <c r="BM11" s="624"/>
      <c r="BN11" s="625"/>
      <c r="BO11" s="626">
        <v>3.4</v>
      </c>
      <c r="BP11" s="626"/>
      <c r="BQ11" s="626"/>
      <c r="BR11" s="626"/>
      <c r="BS11" s="627">
        <v>124313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552863</v>
      </c>
      <c r="CS11" s="624"/>
      <c r="CT11" s="624"/>
      <c r="CU11" s="624"/>
      <c r="CV11" s="624"/>
      <c r="CW11" s="624"/>
      <c r="CX11" s="624"/>
      <c r="CY11" s="625"/>
      <c r="CZ11" s="626">
        <v>1.6</v>
      </c>
      <c r="DA11" s="626"/>
      <c r="DB11" s="626"/>
      <c r="DC11" s="626"/>
      <c r="DD11" s="632">
        <v>131996</v>
      </c>
      <c r="DE11" s="624"/>
      <c r="DF11" s="624"/>
      <c r="DG11" s="624"/>
      <c r="DH11" s="624"/>
      <c r="DI11" s="624"/>
      <c r="DJ11" s="624"/>
      <c r="DK11" s="624"/>
      <c r="DL11" s="624"/>
      <c r="DM11" s="624"/>
      <c r="DN11" s="624"/>
      <c r="DO11" s="624"/>
      <c r="DP11" s="625"/>
      <c r="DQ11" s="632">
        <v>327537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41187</v>
      </c>
      <c r="S12" s="624"/>
      <c r="T12" s="624"/>
      <c r="U12" s="624"/>
      <c r="V12" s="624"/>
      <c r="W12" s="624"/>
      <c r="X12" s="624"/>
      <c r="Y12" s="625"/>
      <c r="Z12" s="626">
        <v>0.1</v>
      </c>
      <c r="AA12" s="626"/>
      <c r="AB12" s="626"/>
      <c r="AC12" s="626"/>
      <c r="AD12" s="627">
        <v>41187</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5572700</v>
      </c>
      <c r="BH12" s="624"/>
      <c r="BI12" s="624"/>
      <c r="BJ12" s="624"/>
      <c r="BK12" s="624"/>
      <c r="BL12" s="624"/>
      <c r="BM12" s="624"/>
      <c r="BN12" s="625"/>
      <c r="BO12" s="626">
        <v>43.8</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1063827</v>
      </c>
      <c r="CS12" s="624"/>
      <c r="CT12" s="624"/>
      <c r="CU12" s="624"/>
      <c r="CV12" s="624"/>
      <c r="CW12" s="624"/>
      <c r="CX12" s="624"/>
      <c r="CY12" s="625"/>
      <c r="CZ12" s="626">
        <v>3</v>
      </c>
      <c r="DA12" s="626"/>
      <c r="DB12" s="626"/>
      <c r="DC12" s="626"/>
      <c r="DD12" s="632" t="s">
        <v>121</v>
      </c>
      <c r="DE12" s="624"/>
      <c r="DF12" s="624"/>
      <c r="DG12" s="624"/>
      <c r="DH12" s="624"/>
      <c r="DI12" s="624"/>
      <c r="DJ12" s="624"/>
      <c r="DK12" s="624"/>
      <c r="DL12" s="624"/>
      <c r="DM12" s="624"/>
      <c r="DN12" s="624"/>
      <c r="DO12" s="624"/>
      <c r="DP12" s="625"/>
      <c r="DQ12" s="632">
        <v>595375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5426685</v>
      </c>
      <c r="BH13" s="624"/>
      <c r="BI13" s="624"/>
      <c r="BJ13" s="624"/>
      <c r="BK13" s="624"/>
      <c r="BL13" s="624"/>
      <c r="BM13" s="624"/>
      <c r="BN13" s="625"/>
      <c r="BO13" s="626">
        <v>42.6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5137715</v>
      </c>
      <c r="CS13" s="624"/>
      <c r="CT13" s="624"/>
      <c r="CU13" s="624"/>
      <c r="CV13" s="624"/>
      <c r="CW13" s="624"/>
      <c r="CX13" s="624"/>
      <c r="CY13" s="625"/>
      <c r="CZ13" s="626">
        <v>14.5</v>
      </c>
      <c r="DA13" s="626"/>
      <c r="DB13" s="626"/>
      <c r="DC13" s="626"/>
      <c r="DD13" s="632">
        <v>1851806</v>
      </c>
      <c r="DE13" s="624"/>
      <c r="DF13" s="624"/>
      <c r="DG13" s="624"/>
      <c r="DH13" s="624"/>
      <c r="DI13" s="624"/>
      <c r="DJ13" s="624"/>
      <c r="DK13" s="624"/>
      <c r="DL13" s="624"/>
      <c r="DM13" s="624"/>
      <c r="DN13" s="624"/>
      <c r="DO13" s="624"/>
      <c r="DP13" s="625"/>
      <c r="DQ13" s="632">
        <v>1747708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2966</v>
      </c>
      <c r="S14" s="624"/>
      <c r="T14" s="624"/>
      <c r="U14" s="624"/>
      <c r="V14" s="624"/>
      <c r="W14" s="624"/>
      <c r="X14" s="624"/>
      <c r="Y14" s="625"/>
      <c r="Z14" s="626">
        <v>0</v>
      </c>
      <c r="AA14" s="626"/>
      <c r="AB14" s="626"/>
      <c r="AC14" s="626"/>
      <c r="AD14" s="627">
        <v>2966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234720</v>
      </c>
      <c r="BH14" s="624"/>
      <c r="BI14" s="624"/>
      <c r="BJ14" s="624"/>
      <c r="BK14" s="624"/>
      <c r="BL14" s="624"/>
      <c r="BM14" s="624"/>
      <c r="BN14" s="625"/>
      <c r="BO14" s="626">
        <v>1.8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1202177</v>
      </c>
      <c r="CS14" s="624"/>
      <c r="CT14" s="624"/>
      <c r="CU14" s="624"/>
      <c r="CV14" s="624"/>
      <c r="CW14" s="624"/>
      <c r="CX14" s="624"/>
      <c r="CY14" s="625"/>
      <c r="CZ14" s="626">
        <v>3.4</v>
      </c>
      <c r="DA14" s="626"/>
      <c r="DB14" s="626"/>
      <c r="DC14" s="626"/>
      <c r="DD14" s="632">
        <v>233379</v>
      </c>
      <c r="DE14" s="624"/>
      <c r="DF14" s="624"/>
      <c r="DG14" s="624"/>
      <c r="DH14" s="624"/>
      <c r="DI14" s="624"/>
      <c r="DJ14" s="624"/>
      <c r="DK14" s="624"/>
      <c r="DL14" s="624"/>
      <c r="DM14" s="624"/>
      <c r="DN14" s="624"/>
      <c r="DO14" s="624"/>
      <c r="DP14" s="625"/>
      <c r="DQ14" s="632">
        <v>980853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613038</v>
      </c>
      <c r="BH15" s="624"/>
      <c r="BI15" s="624"/>
      <c r="BJ15" s="624"/>
      <c r="BK15" s="624"/>
      <c r="BL15" s="624"/>
      <c r="BM15" s="624"/>
      <c r="BN15" s="625"/>
      <c r="BO15" s="626">
        <v>4.8</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5199017</v>
      </c>
      <c r="CS15" s="624"/>
      <c r="CT15" s="624"/>
      <c r="CU15" s="624"/>
      <c r="CV15" s="624"/>
      <c r="CW15" s="624"/>
      <c r="CX15" s="624"/>
      <c r="CY15" s="625"/>
      <c r="CZ15" s="626">
        <v>14.6</v>
      </c>
      <c r="DA15" s="626"/>
      <c r="DB15" s="626"/>
      <c r="DC15" s="626"/>
      <c r="DD15" s="632">
        <v>1093772</v>
      </c>
      <c r="DE15" s="624"/>
      <c r="DF15" s="624"/>
      <c r="DG15" s="624"/>
      <c r="DH15" s="624"/>
      <c r="DI15" s="624"/>
      <c r="DJ15" s="624"/>
      <c r="DK15" s="624"/>
      <c r="DL15" s="624"/>
      <c r="DM15" s="624"/>
      <c r="DN15" s="624"/>
      <c r="DO15" s="624"/>
      <c r="DP15" s="625"/>
      <c r="DQ15" s="632">
        <v>3177296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30377</v>
      </c>
      <c r="S16" s="624"/>
      <c r="T16" s="624"/>
      <c r="U16" s="624"/>
      <c r="V16" s="624"/>
      <c r="W16" s="624"/>
      <c r="X16" s="624"/>
      <c r="Y16" s="625"/>
      <c r="Z16" s="626">
        <v>0.1</v>
      </c>
      <c r="AA16" s="626"/>
      <c r="AB16" s="626"/>
      <c r="AC16" s="626"/>
      <c r="AD16" s="627">
        <v>30377</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43674</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29710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180016</v>
      </c>
      <c r="S17" s="624"/>
      <c r="T17" s="624"/>
      <c r="U17" s="624"/>
      <c r="V17" s="624"/>
      <c r="W17" s="624"/>
      <c r="X17" s="624"/>
      <c r="Y17" s="625"/>
      <c r="Z17" s="626">
        <v>0.5</v>
      </c>
      <c r="AA17" s="626"/>
      <c r="AB17" s="626"/>
      <c r="AC17" s="626"/>
      <c r="AD17" s="627">
        <v>180016</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2645929</v>
      </c>
      <c r="CS17" s="624"/>
      <c r="CT17" s="624"/>
      <c r="CU17" s="624"/>
      <c r="CV17" s="624"/>
      <c r="CW17" s="624"/>
      <c r="CX17" s="624"/>
      <c r="CY17" s="625"/>
      <c r="CZ17" s="626">
        <v>7.4</v>
      </c>
      <c r="DA17" s="626"/>
      <c r="DB17" s="626"/>
      <c r="DC17" s="626"/>
      <c r="DD17" s="632" t="s">
        <v>121</v>
      </c>
      <c r="DE17" s="624"/>
      <c r="DF17" s="624"/>
      <c r="DG17" s="624"/>
      <c r="DH17" s="624"/>
      <c r="DI17" s="624"/>
      <c r="DJ17" s="624"/>
      <c r="DK17" s="624"/>
      <c r="DL17" s="624"/>
      <c r="DM17" s="624"/>
      <c r="DN17" s="624"/>
      <c r="DO17" s="624"/>
      <c r="DP17" s="625"/>
      <c r="DQ17" s="632">
        <v>2490918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143301</v>
      </c>
      <c r="S18" s="624"/>
      <c r="T18" s="624"/>
      <c r="U18" s="624"/>
      <c r="V18" s="624"/>
      <c r="W18" s="624"/>
      <c r="X18" s="624"/>
      <c r="Y18" s="625"/>
      <c r="Z18" s="626">
        <v>0.4</v>
      </c>
      <c r="AA18" s="626"/>
      <c r="AB18" s="626"/>
      <c r="AC18" s="626"/>
      <c r="AD18" s="627">
        <v>143301</v>
      </c>
      <c r="AE18" s="627"/>
      <c r="AF18" s="627"/>
      <c r="AG18" s="627"/>
      <c r="AH18" s="627"/>
      <c r="AI18" s="627"/>
      <c r="AJ18" s="627"/>
      <c r="AK18" s="627"/>
      <c r="AL18" s="628">
        <v>0.8</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141821</v>
      </c>
      <c r="S19" s="624"/>
      <c r="T19" s="624"/>
      <c r="U19" s="624"/>
      <c r="V19" s="624"/>
      <c r="W19" s="624"/>
      <c r="X19" s="624"/>
      <c r="Y19" s="625"/>
      <c r="Z19" s="626">
        <v>0.4</v>
      </c>
      <c r="AA19" s="626"/>
      <c r="AB19" s="626"/>
      <c r="AC19" s="626"/>
      <c r="AD19" s="627">
        <v>141821</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954078</v>
      </c>
      <c r="BH19" s="624"/>
      <c r="BI19" s="624"/>
      <c r="BJ19" s="624"/>
      <c r="BK19" s="624"/>
      <c r="BL19" s="624"/>
      <c r="BM19" s="624"/>
      <c r="BN19" s="625"/>
      <c r="BO19" s="626">
        <v>7.5</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1480</v>
      </c>
      <c r="S20" s="624"/>
      <c r="T20" s="624"/>
      <c r="U20" s="624"/>
      <c r="V20" s="624"/>
      <c r="W20" s="624"/>
      <c r="X20" s="624"/>
      <c r="Y20" s="625"/>
      <c r="Z20" s="626">
        <v>0</v>
      </c>
      <c r="AA20" s="626"/>
      <c r="AB20" s="626"/>
      <c r="AC20" s="626"/>
      <c r="AD20" s="627">
        <v>1480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954078</v>
      </c>
      <c r="BH20" s="624"/>
      <c r="BI20" s="624"/>
      <c r="BJ20" s="624"/>
      <c r="BK20" s="624"/>
      <c r="BL20" s="624"/>
      <c r="BM20" s="624"/>
      <c r="BN20" s="625"/>
      <c r="BO20" s="626">
        <v>7.5</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35550375</v>
      </c>
      <c r="CS20" s="624"/>
      <c r="CT20" s="624"/>
      <c r="CU20" s="624"/>
      <c r="CV20" s="624"/>
      <c r="CW20" s="624"/>
      <c r="CX20" s="624"/>
      <c r="CY20" s="625"/>
      <c r="CZ20" s="626">
        <v>100</v>
      </c>
      <c r="DA20" s="626"/>
      <c r="DB20" s="626"/>
      <c r="DC20" s="626"/>
      <c r="DD20" s="632">
        <v>3864921</v>
      </c>
      <c r="DE20" s="624"/>
      <c r="DF20" s="624"/>
      <c r="DG20" s="624"/>
      <c r="DH20" s="624"/>
      <c r="DI20" s="624"/>
      <c r="DJ20" s="624"/>
      <c r="DK20" s="624"/>
      <c r="DL20" s="624"/>
      <c r="DM20" s="624"/>
      <c r="DN20" s="624"/>
      <c r="DO20" s="624"/>
      <c r="DP20" s="625"/>
      <c r="DQ20" s="632">
        <v>21500515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3717679</v>
      </c>
      <c r="S21" s="624"/>
      <c r="T21" s="624"/>
      <c r="U21" s="624"/>
      <c r="V21" s="624"/>
      <c r="W21" s="624"/>
      <c r="X21" s="624"/>
      <c r="Y21" s="625"/>
      <c r="Z21" s="626">
        <v>10</v>
      </c>
      <c r="AA21" s="626"/>
      <c r="AB21" s="626"/>
      <c r="AC21" s="626"/>
      <c r="AD21" s="627">
        <v>2936042</v>
      </c>
      <c r="AE21" s="627"/>
      <c r="AF21" s="627"/>
      <c r="AG21" s="627"/>
      <c r="AH21" s="627"/>
      <c r="AI21" s="627"/>
      <c r="AJ21" s="627"/>
      <c r="AK21" s="627"/>
      <c r="AL21" s="628">
        <v>16.600000000000001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13757</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2936042</v>
      </c>
      <c r="S22" s="624"/>
      <c r="T22" s="624"/>
      <c r="U22" s="624"/>
      <c r="V22" s="624"/>
      <c r="W22" s="624"/>
      <c r="X22" s="624"/>
      <c r="Y22" s="625"/>
      <c r="Z22" s="626">
        <v>7.9</v>
      </c>
      <c r="AA22" s="626"/>
      <c r="AB22" s="626"/>
      <c r="AC22" s="626"/>
      <c r="AD22" s="627">
        <v>2936042</v>
      </c>
      <c r="AE22" s="627"/>
      <c r="AF22" s="627"/>
      <c r="AG22" s="627"/>
      <c r="AH22" s="627"/>
      <c r="AI22" s="627"/>
      <c r="AJ22" s="627"/>
      <c r="AK22" s="627"/>
      <c r="AL22" s="628">
        <v>16.600000000000001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623340</v>
      </c>
      <c r="S23" s="624"/>
      <c r="T23" s="624"/>
      <c r="U23" s="624"/>
      <c r="V23" s="624"/>
      <c r="W23" s="624"/>
      <c r="X23" s="624"/>
      <c r="Y23" s="625"/>
      <c r="Z23" s="626">
        <v>1.7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940321</v>
      </c>
      <c r="BH23" s="624"/>
      <c r="BI23" s="624"/>
      <c r="BJ23" s="624"/>
      <c r="BK23" s="624"/>
      <c r="BL23" s="624"/>
      <c r="BM23" s="624"/>
      <c r="BN23" s="625"/>
      <c r="BO23" s="626">
        <v>7.4</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158297</v>
      </c>
      <c r="S24" s="624"/>
      <c r="T24" s="624"/>
      <c r="U24" s="624"/>
      <c r="V24" s="624"/>
      <c r="W24" s="624"/>
      <c r="X24" s="624"/>
      <c r="Y24" s="625"/>
      <c r="Z24" s="626">
        <v>0.4</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17057569</v>
      </c>
      <c r="CS24" s="613"/>
      <c r="CT24" s="613"/>
      <c r="CU24" s="613"/>
      <c r="CV24" s="613"/>
      <c r="CW24" s="613"/>
      <c r="CX24" s="613"/>
      <c r="CY24" s="614"/>
      <c r="CZ24" s="617">
        <v>48</v>
      </c>
      <c r="DA24" s="618"/>
      <c r="DB24" s="618"/>
      <c r="DC24" s="634"/>
      <c r="DD24" s="653">
        <v>10713214</v>
      </c>
      <c r="DE24" s="613"/>
      <c r="DF24" s="613"/>
      <c r="DG24" s="613"/>
      <c r="DH24" s="613"/>
      <c r="DI24" s="613"/>
      <c r="DJ24" s="613"/>
      <c r="DK24" s="614"/>
      <c r="DL24" s="653">
        <v>10064911</v>
      </c>
      <c r="DM24" s="613"/>
      <c r="DN24" s="613"/>
      <c r="DO24" s="613"/>
      <c r="DP24" s="613"/>
      <c r="DQ24" s="613"/>
      <c r="DR24" s="613"/>
      <c r="DS24" s="613"/>
      <c r="DT24" s="613"/>
      <c r="DU24" s="613"/>
      <c r="DV24" s="614"/>
      <c r="DW24" s="617">
        <v>56.5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19187639</v>
      </c>
      <c r="S25" s="624"/>
      <c r="T25" s="624"/>
      <c r="U25" s="624"/>
      <c r="V25" s="624"/>
      <c r="W25" s="624"/>
      <c r="X25" s="624"/>
      <c r="Y25" s="625"/>
      <c r="Z25" s="626">
        <v>51.6</v>
      </c>
      <c r="AA25" s="626"/>
      <c r="AB25" s="626"/>
      <c r="AC25" s="626"/>
      <c r="AD25" s="627">
        <v>17465681</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5532039</v>
      </c>
      <c r="CS25" s="656"/>
      <c r="CT25" s="656"/>
      <c r="CU25" s="656"/>
      <c r="CV25" s="656"/>
      <c r="CW25" s="656"/>
      <c r="CX25" s="656"/>
      <c r="CY25" s="657"/>
      <c r="CZ25" s="628">
        <v>15.6</v>
      </c>
      <c r="DA25" s="654"/>
      <c r="DB25" s="654"/>
      <c r="DC25" s="658"/>
      <c r="DD25" s="632">
        <v>5142419</v>
      </c>
      <c r="DE25" s="656"/>
      <c r="DF25" s="656"/>
      <c r="DG25" s="656"/>
      <c r="DH25" s="656"/>
      <c r="DI25" s="656"/>
      <c r="DJ25" s="656"/>
      <c r="DK25" s="657"/>
      <c r="DL25" s="632">
        <v>5067345</v>
      </c>
      <c r="DM25" s="656"/>
      <c r="DN25" s="656"/>
      <c r="DO25" s="656"/>
      <c r="DP25" s="656"/>
      <c r="DQ25" s="656"/>
      <c r="DR25" s="656"/>
      <c r="DS25" s="656"/>
      <c r="DT25" s="656"/>
      <c r="DU25" s="656"/>
      <c r="DV25" s="657"/>
      <c r="DW25" s="628">
        <v>28.4</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9877</v>
      </c>
      <c r="S26" s="624"/>
      <c r="T26" s="624"/>
      <c r="U26" s="624"/>
      <c r="V26" s="624"/>
      <c r="W26" s="624"/>
      <c r="X26" s="624"/>
      <c r="Y26" s="625"/>
      <c r="Z26" s="626">
        <v>0</v>
      </c>
      <c r="AA26" s="626"/>
      <c r="AB26" s="626"/>
      <c r="AC26" s="626"/>
      <c r="AD26" s="627">
        <v>9877</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3359397</v>
      </c>
      <c r="CS26" s="624"/>
      <c r="CT26" s="624"/>
      <c r="CU26" s="624"/>
      <c r="CV26" s="624"/>
      <c r="CW26" s="624"/>
      <c r="CX26" s="624"/>
      <c r="CY26" s="625"/>
      <c r="CZ26" s="628">
        <v>9.4</v>
      </c>
      <c r="DA26" s="654"/>
      <c r="DB26" s="654"/>
      <c r="DC26" s="658"/>
      <c r="DD26" s="632">
        <v>3071169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141671</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12728410</v>
      </c>
      <c r="BH27" s="624"/>
      <c r="BI27" s="624"/>
      <c r="BJ27" s="624"/>
      <c r="BK27" s="624"/>
      <c r="BL27" s="624"/>
      <c r="BM27" s="624"/>
      <c r="BN27" s="625"/>
      <c r="BO27" s="626">
        <v>100</v>
      </c>
      <c r="BP27" s="626"/>
      <c r="BQ27" s="626"/>
      <c r="BR27" s="626"/>
      <c r="BS27" s="627">
        <v>124313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8879601</v>
      </c>
      <c r="CS27" s="656"/>
      <c r="CT27" s="656"/>
      <c r="CU27" s="656"/>
      <c r="CV27" s="656"/>
      <c r="CW27" s="656"/>
      <c r="CX27" s="656"/>
      <c r="CY27" s="657"/>
      <c r="CZ27" s="628">
        <v>25</v>
      </c>
      <c r="DA27" s="654"/>
      <c r="DB27" s="654"/>
      <c r="DC27" s="658"/>
      <c r="DD27" s="632">
        <v>3079877</v>
      </c>
      <c r="DE27" s="656"/>
      <c r="DF27" s="656"/>
      <c r="DG27" s="656"/>
      <c r="DH27" s="656"/>
      <c r="DI27" s="656"/>
      <c r="DJ27" s="656"/>
      <c r="DK27" s="657"/>
      <c r="DL27" s="632">
        <v>2506648</v>
      </c>
      <c r="DM27" s="656"/>
      <c r="DN27" s="656"/>
      <c r="DO27" s="656"/>
      <c r="DP27" s="656"/>
      <c r="DQ27" s="656"/>
      <c r="DR27" s="656"/>
      <c r="DS27" s="656"/>
      <c r="DT27" s="656"/>
      <c r="DU27" s="656"/>
      <c r="DV27" s="657"/>
      <c r="DW27" s="628">
        <v>14.1</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534807</v>
      </c>
      <c r="S28" s="624"/>
      <c r="T28" s="624"/>
      <c r="U28" s="624"/>
      <c r="V28" s="624"/>
      <c r="W28" s="624"/>
      <c r="X28" s="624"/>
      <c r="Y28" s="625"/>
      <c r="Z28" s="626">
        <v>1.4</v>
      </c>
      <c r="AA28" s="626"/>
      <c r="AB28" s="626"/>
      <c r="AC28" s="626"/>
      <c r="AD28" s="627">
        <v>43365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2645929</v>
      </c>
      <c r="CS28" s="624"/>
      <c r="CT28" s="624"/>
      <c r="CU28" s="624"/>
      <c r="CV28" s="624"/>
      <c r="CW28" s="624"/>
      <c r="CX28" s="624"/>
      <c r="CY28" s="625"/>
      <c r="CZ28" s="628">
        <v>7.4</v>
      </c>
      <c r="DA28" s="654"/>
      <c r="DB28" s="654"/>
      <c r="DC28" s="658"/>
      <c r="DD28" s="632">
        <v>2490918</v>
      </c>
      <c r="DE28" s="624"/>
      <c r="DF28" s="624"/>
      <c r="DG28" s="624"/>
      <c r="DH28" s="624"/>
      <c r="DI28" s="624"/>
      <c r="DJ28" s="624"/>
      <c r="DK28" s="625"/>
      <c r="DL28" s="632">
        <v>2490918</v>
      </c>
      <c r="DM28" s="624"/>
      <c r="DN28" s="624"/>
      <c r="DO28" s="624"/>
      <c r="DP28" s="624"/>
      <c r="DQ28" s="624"/>
      <c r="DR28" s="624"/>
      <c r="DS28" s="624"/>
      <c r="DT28" s="624"/>
      <c r="DU28" s="624"/>
      <c r="DV28" s="625"/>
      <c r="DW28" s="628">
        <v>14</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45934</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2645929</v>
      </c>
      <c r="CS29" s="656"/>
      <c r="CT29" s="656"/>
      <c r="CU29" s="656"/>
      <c r="CV29" s="656"/>
      <c r="CW29" s="656"/>
      <c r="CX29" s="656"/>
      <c r="CY29" s="657"/>
      <c r="CZ29" s="628">
        <v>7.4</v>
      </c>
      <c r="DA29" s="654"/>
      <c r="DB29" s="654"/>
      <c r="DC29" s="658"/>
      <c r="DD29" s="632">
        <v>2490918</v>
      </c>
      <c r="DE29" s="656"/>
      <c r="DF29" s="656"/>
      <c r="DG29" s="656"/>
      <c r="DH29" s="656"/>
      <c r="DI29" s="656"/>
      <c r="DJ29" s="656"/>
      <c r="DK29" s="657"/>
      <c r="DL29" s="632">
        <v>2490918</v>
      </c>
      <c r="DM29" s="656"/>
      <c r="DN29" s="656"/>
      <c r="DO29" s="656"/>
      <c r="DP29" s="656"/>
      <c r="DQ29" s="656"/>
      <c r="DR29" s="656"/>
      <c r="DS29" s="656"/>
      <c r="DT29" s="656"/>
      <c r="DU29" s="656"/>
      <c r="DV29" s="657"/>
      <c r="DW29" s="628">
        <v>14</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7359723</v>
      </c>
      <c r="S30" s="624"/>
      <c r="T30" s="624"/>
      <c r="U30" s="624"/>
      <c r="V30" s="624"/>
      <c r="W30" s="624"/>
      <c r="X30" s="624"/>
      <c r="Y30" s="625"/>
      <c r="Z30" s="626">
        <v>19.8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2538349</v>
      </c>
      <c r="CS30" s="624"/>
      <c r="CT30" s="624"/>
      <c r="CU30" s="624"/>
      <c r="CV30" s="624"/>
      <c r="CW30" s="624"/>
      <c r="CX30" s="624"/>
      <c r="CY30" s="625"/>
      <c r="CZ30" s="628">
        <v>7.1</v>
      </c>
      <c r="DA30" s="654"/>
      <c r="DB30" s="654"/>
      <c r="DC30" s="658"/>
      <c r="DD30" s="632">
        <v>2385095</v>
      </c>
      <c r="DE30" s="624"/>
      <c r="DF30" s="624"/>
      <c r="DG30" s="624"/>
      <c r="DH30" s="624"/>
      <c r="DI30" s="624"/>
      <c r="DJ30" s="624"/>
      <c r="DK30" s="625"/>
      <c r="DL30" s="632">
        <v>2385095</v>
      </c>
      <c r="DM30" s="624"/>
      <c r="DN30" s="624"/>
      <c r="DO30" s="624"/>
      <c r="DP30" s="624"/>
      <c r="DQ30" s="624"/>
      <c r="DR30" s="624"/>
      <c r="DS30" s="624"/>
      <c r="DT30" s="624"/>
      <c r="DU30" s="624"/>
      <c r="DV30" s="625"/>
      <c r="DW30" s="628">
        <v>13.4</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98.1</v>
      </c>
      <c r="BN31" s="667"/>
      <c r="BO31" s="667"/>
      <c r="BP31" s="667"/>
      <c r="BQ31" s="668"/>
      <c r="BR31" s="679">
        <v>99.3</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107580</v>
      </c>
      <c r="CS31" s="656"/>
      <c r="CT31" s="656"/>
      <c r="CU31" s="656"/>
      <c r="CV31" s="656"/>
      <c r="CW31" s="656"/>
      <c r="CX31" s="656"/>
      <c r="CY31" s="657"/>
      <c r="CZ31" s="628">
        <v>0.3</v>
      </c>
      <c r="DA31" s="654"/>
      <c r="DB31" s="654"/>
      <c r="DC31" s="658"/>
      <c r="DD31" s="632">
        <v>105823</v>
      </c>
      <c r="DE31" s="656"/>
      <c r="DF31" s="656"/>
      <c r="DG31" s="656"/>
      <c r="DH31" s="656"/>
      <c r="DI31" s="656"/>
      <c r="DJ31" s="656"/>
      <c r="DK31" s="657"/>
      <c r="DL31" s="632">
        <v>105823</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2370095</v>
      </c>
      <c r="S32" s="624"/>
      <c r="T32" s="624"/>
      <c r="U32" s="624"/>
      <c r="V32" s="624"/>
      <c r="W32" s="624"/>
      <c r="X32" s="624"/>
      <c r="Y32" s="625"/>
      <c r="Z32" s="626">
        <v>6.4</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6"/>
      <c r="BI32" s="656"/>
      <c r="BJ32" s="656"/>
      <c r="BK32" s="656"/>
      <c r="BL32" s="656"/>
      <c r="BM32" s="629">
        <v>97.3</v>
      </c>
      <c r="BN32" s="656"/>
      <c r="BO32" s="656"/>
      <c r="BP32" s="656"/>
      <c r="BQ32" s="678"/>
      <c r="BR32" s="680">
        <v>99.1</v>
      </c>
      <c r="BS32" s="656"/>
      <c r="BT32" s="656"/>
      <c r="BU32" s="656"/>
      <c r="BV32" s="656"/>
      <c r="BW32" s="656"/>
      <c r="BX32" s="629">
        <v>97.4</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191131</v>
      </c>
      <c r="S33" s="624"/>
      <c r="T33" s="624"/>
      <c r="U33" s="624"/>
      <c r="V33" s="624"/>
      <c r="W33" s="624"/>
      <c r="X33" s="624"/>
      <c r="Y33" s="625"/>
      <c r="Z33" s="626">
        <v>0.5</v>
      </c>
      <c r="AA33" s="626"/>
      <c r="AB33" s="626"/>
      <c r="AC33" s="626"/>
      <c r="AD33" s="627">
        <v>127857</v>
      </c>
      <c r="AE33" s="627"/>
      <c r="AF33" s="627"/>
      <c r="AG33" s="627"/>
      <c r="AH33" s="627"/>
      <c r="AI33" s="627"/>
      <c r="AJ33" s="627"/>
      <c r="AK33" s="627"/>
      <c r="AL33" s="628">
        <v>0.7</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98.6</v>
      </c>
      <c r="BN33" s="682"/>
      <c r="BO33" s="682"/>
      <c r="BP33" s="682"/>
      <c r="BQ33" s="684"/>
      <c r="BR33" s="681">
        <v>99.4</v>
      </c>
      <c r="BS33" s="682"/>
      <c r="BT33" s="682"/>
      <c r="BU33" s="682"/>
      <c r="BV33" s="682"/>
      <c r="BW33" s="682"/>
      <c r="BX33" s="683">
        <v>98.7</v>
      </c>
      <c r="BY33" s="682"/>
      <c r="BZ33" s="682"/>
      <c r="CA33" s="682"/>
      <c r="CB33" s="684"/>
      <c r="CD33" s="620" t="s">
        <v>307</v>
      </c>
      <c r="CE33" s="621"/>
      <c r="CF33" s="621"/>
      <c r="CG33" s="621"/>
      <c r="CH33" s="621"/>
      <c r="CI33" s="621"/>
      <c r="CJ33" s="621"/>
      <c r="CK33" s="621"/>
      <c r="CL33" s="621"/>
      <c r="CM33" s="621"/>
      <c r="CN33" s="621"/>
      <c r="CO33" s="621"/>
      <c r="CP33" s="621"/>
      <c r="CQ33" s="622"/>
      <c r="CR33" s="623">
        <v>14584211</v>
      </c>
      <c r="CS33" s="656"/>
      <c r="CT33" s="656"/>
      <c r="CU33" s="656"/>
      <c r="CV33" s="656"/>
      <c r="CW33" s="656"/>
      <c r="CX33" s="656"/>
      <c r="CY33" s="657"/>
      <c r="CZ33" s="628">
        <v>41</v>
      </c>
      <c r="DA33" s="654"/>
      <c r="DB33" s="654"/>
      <c r="DC33" s="658"/>
      <c r="DD33" s="632">
        <v>10130923</v>
      </c>
      <c r="DE33" s="656"/>
      <c r="DF33" s="656"/>
      <c r="DG33" s="656"/>
      <c r="DH33" s="656"/>
      <c r="DI33" s="656"/>
      <c r="DJ33" s="656"/>
      <c r="DK33" s="657"/>
      <c r="DL33" s="632">
        <v>7621248</v>
      </c>
      <c r="DM33" s="656"/>
      <c r="DN33" s="656"/>
      <c r="DO33" s="656"/>
      <c r="DP33" s="656"/>
      <c r="DQ33" s="656"/>
      <c r="DR33" s="656"/>
      <c r="DS33" s="656"/>
      <c r="DT33" s="656"/>
      <c r="DU33" s="656"/>
      <c r="DV33" s="657"/>
      <c r="DW33" s="628">
        <v>42.8</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255019</v>
      </c>
      <c r="S34" s="624"/>
      <c r="T34" s="624"/>
      <c r="U34" s="624"/>
      <c r="V34" s="624"/>
      <c r="W34" s="624"/>
      <c r="X34" s="624"/>
      <c r="Y34" s="625"/>
      <c r="Z34" s="626">
        <v>0.7</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5980367</v>
      </c>
      <c r="CS34" s="624"/>
      <c r="CT34" s="624"/>
      <c r="CU34" s="624"/>
      <c r="CV34" s="624"/>
      <c r="CW34" s="624"/>
      <c r="CX34" s="624"/>
      <c r="CY34" s="625"/>
      <c r="CZ34" s="628">
        <v>16.8</v>
      </c>
      <c r="DA34" s="654"/>
      <c r="DB34" s="654"/>
      <c r="DC34" s="658"/>
      <c r="DD34" s="632">
        <v>4306781</v>
      </c>
      <c r="DE34" s="624"/>
      <c r="DF34" s="624"/>
      <c r="DG34" s="624"/>
      <c r="DH34" s="624"/>
      <c r="DI34" s="624"/>
      <c r="DJ34" s="624"/>
      <c r="DK34" s="625"/>
      <c r="DL34" s="632">
        <v>3680628</v>
      </c>
      <c r="DM34" s="624"/>
      <c r="DN34" s="624"/>
      <c r="DO34" s="624"/>
      <c r="DP34" s="624"/>
      <c r="DQ34" s="624"/>
      <c r="DR34" s="624"/>
      <c r="DS34" s="624"/>
      <c r="DT34" s="624"/>
      <c r="DU34" s="624"/>
      <c r="DV34" s="625"/>
      <c r="DW34" s="628">
        <v>20.7</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2848832</v>
      </c>
      <c r="S35" s="624"/>
      <c r="T35" s="624"/>
      <c r="U35" s="624"/>
      <c r="V35" s="624"/>
      <c r="W35" s="624"/>
      <c r="X35" s="624"/>
      <c r="Y35" s="625"/>
      <c r="Z35" s="626">
        <v>7.7</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553795</v>
      </c>
      <c r="CS35" s="656"/>
      <c r="CT35" s="656"/>
      <c r="CU35" s="656"/>
      <c r="CV35" s="656"/>
      <c r="CW35" s="656"/>
      <c r="CX35" s="656"/>
      <c r="CY35" s="657"/>
      <c r="CZ35" s="628">
        <v>1.6</v>
      </c>
      <c r="DA35" s="654"/>
      <c r="DB35" s="654"/>
      <c r="DC35" s="658"/>
      <c r="DD35" s="632">
        <v>471062</v>
      </c>
      <c r="DE35" s="656"/>
      <c r="DF35" s="656"/>
      <c r="DG35" s="656"/>
      <c r="DH35" s="656"/>
      <c r="DI35" s="656"/>
      <c r="DJ35" s="656"/>
      <c r="DK35" s="657"/>
      <c r="DL35" s="632">
        <v>471062</v>
      </c>
      <c r="DM35" s="656"/>
      <c r="DN35" s="656"/>
      <c r="DO35" s="656"/>
      <c r="DP35" s="656"/>
      <c r="DQ35" s="656"/>
      <c r="DR35" s="656"/>
      <c r="DS35" s="656"/>
      <c r="DT35" s="656"/>
      <c r="DU35" s="656"/>
      <c r="DV35" s="657"/>
      <c r="DW35" s="628">
        <v>2.6</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598201</v>
      </c>
      <c r="S36" s="624"/>
      <c r="T36" s="624"/>
      <c r="U36" s="624"/>
      <c r="V36" s="624"/>
      <c r="W36" s="624"/>
      <c r="X36" s="624"/>
      <c r="Y36" s="625"/>
      <c r="Z36" s="626">
        <v>1.6</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3298962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108803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3672686</v>
      </c>
      <c r="CS36" s="624"/>
      <c r="CT36" s="624"/>
      <c r="CU36" s="624"/>
      <c r="CV36" s="624"/>
      <c r="CW36" s="624"/>
      <c r="CX36" s="624"/>
      <c r="CY36" s="625"/>
      <c r="CZ36" s="628">
        <v>10.3</v>
      </c>
      <c r="DA36" s="654"/>
      <c r="DB36" s="654"/>
      <c r="DC36" s="658"/>
      <c r="DD36" s="632">
        <v>3107978</v>
      </c>
      <c r="DE36" s="624"/>
      <c r="DF36" s="624"/>
      <c r="DG36" s="624"/>
      <c r="DH36" s="624"/>
      <c r="DI36" s="624"/>
      <c r="DJ36" s="624"/>
      <c r="DK36" s="625"/>
      <c r="DL36" s="632">
        <v>1782750</v>
      </c>
      <c r="DM36" s="624"/>
      <c r="DN36" s="624"/>
      <c r="DO36" s="624"/>
      <c r="DP36" s="624"/>
      <c r="DQ36" s="624"/>
      <c r="DR36" s="624"/>
      <c r="DS36" s="624"/>
      <c r="DT36" s="624"/>
      <c r="DU36" s="624"/>
      <c r="DV36" s="625"/>
      <c r="DW36" s="628">
        <v>10</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1198505</v>
      </c>
      <c r="S37" s="624"/>
      <c r="T37" s="624"/>
      <c r="U37" s="624"/>
      <c r="V37" s="624"/>
      <c r="W37" s="624"/>
      <c r="X37" s="624"/>
      <c r="Y37" s="625"/>
      <c r="Z37" s="626">
        <v>3.2</v>
      </c>
      <c r="AA37" s="626"/>
      <c r="AB37" s="626"/>
      <c r="AC37" s="626"/>
      <c r="AD37" s="627">
        <v>6416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591955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88307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1018289</v>
      </c>
      <c r="CS37" s="656"/>
      <c r="CT37" s="656"/>
      <c r="CU37" s="656"/>
      <c r="CV37" s="656"/>
      <c r="CW37" s="656"/>
      <c r="CX37" s="656"/>
      <c r="CY37" s="657"/>
      <c r="CZ37" s="628">
        <v>2.9</v>
      </c>
      <c r="DA37" s="654"/>
      <c r="DB37" s="654"/>
      <c r="DC37" s="658"/>
      <c r="DD37" s="632">
        <v>1018289</v>
      </c>
      <c r="DE37" s="656"/>
      <c r="DF37" s="656"/>
      <c r="DG37" s="656"/>
      <c r="DH37" s="656"/>
      <c r="DI37" s="656"/>
      <c r="DJ37" s="656"/>
      <c r="DK37" s="657"/>
      <c r="DL37" s="632">
        <v>1018289</v>
      </c>
      <c r="DM37" s="656"/>
      <c r="DN37" s="656"/>
      <c r="DO37" s="656"/>
      <c r="DP37" s="656"/>
      <c r="DQ37" s="656"/>
      <c r="DR37" s="656"/>
      <c r="DS37" s="656"/>
      <c r="DT37" s="656"/>
      <c r="DU37" s="656"/>
      <c r="DV37" s="657"/>
      <c r="DW37" s="628">
        <v>5.7</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2417900</v>
      </c>
      <c r="S38" s="624"/>
      <c r="T38" s="624"/>
      <c r="U38" s="624"/>
      <c r="V38" s="624"/>
      <c r="W38" s="624"/>
      <c r="X38" s="624"/>
      <c r="Y38" s="625"/>
      <c r="Z38" s="626">
        <v>6.5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573960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8182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2715379</v>
      </c>
      <c r="CS38" s="624"/>
      <c r="CT38" s="624"/>
      <c r="CU38" s="624"/>
      <c r="CV38" s="624"/>
      <c r="CW38" s="624"/>
      <c r="CX38" s="624"/>
      <c r="CY38" s="625"/>
      <c r="CZ38" s="628">
        <v>7.6</v>
      </c>
      <c r="DA38" s="654"/>
      <c r="DB38" s="654"/>
      <c r="DC38" s="658"/>
      <c r="DD38" s="632">
        <v>1735275</v>
      </c>
      <c r="DE38" s="624"/>
      <c r="DF38" s="624"/>
      <c r="DG38" s="624"/>
      <c r="DH38" s="624"/>
      <c r="DI38" s="624"/>
      <c r="DJ38" s="624"/>
      <c r="DK38" s="625"/>
      <c r="DL38" s="632">
        <v>1686808</v>
      </c>
      <c r="DM38" s="624"/>
      <c r="DN38" s="624"/>
      <c r="DO38" s="624"/>
      <c r="DP38" s="624"/>
      <c r="DQ38" s="624"/>
      <c r="DR38" s="624"/>
      <c r="DS38" s="624"/>
      <c r="DT38" s="624"/>
      <c r="DU38" s="624"/>
      <c r="DV38" s="625"/>
      <c r="DW38" s="628">
        <v>9.5</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9623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12445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1208688</v>
      </c>
      <c r="CS39" s="656"/>
      <c r="CT39" s="656"/>
      <c r="CU39" s="656"/>
      <c r="CV39" s="656"/>
      <c r="CW39" s="656"/>
      <c r="CX39" s="656"/>
      <c r="CY39" s="657"/>
      <c r="CZ39" s="628">
        <v>3.4</v>
      </c>
      <c r="DA39" s="654"/>
      <c r="DB39" s="654"/>
      <c r="DC39" s="658"/>
      <c r="DD39" s="632">
        <v>407033</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169100</v>
      </c>
      <c r="S40" s="624"/>
      <c r="T40" s="624"/>
      <c r="U40" s="624"/>
      <c r="V40" s="624"/>
      <c r="W40" s="624"/>
      <c r="X40" s="624"/>
      <c r="Y40" s="625"/>
      <c r="Z40" s="626">
        <v>0.5</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453296</v>
      </c>
      <c r="CS40" s="624"/>
      <c r="CT40" s="624"/>
      <c r="CU40" s="624"/>
      <c r="CV40" s="624"/>
      <c r="CW40" s="624"/>
      <c r="CX40" s="624"/>
      <c r="CY40" s="625"/>
      <c r="CZ40" s="628">
        <v>1.3</v>
      </c>
      <c r="DA40" s="654"/>
      <c r="DB40" s="654"/>
      <c r="DC40" s="658"/>
      <c r="DD40" s="632">
        <v>102794</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37159334</v>
      </c>
      <c r="S41" s="696"/>
      <c r="T41" s="696"/>
      <c r="U41" s="696"/>
      <c r="V41" s="696"/>
      <c r="W41" s="696"/>
      <c r="X41" s="696"/>
      <c r="Y41" s="700"/>
      <c r="Z41" s="701">
        <v>100</v>
      </c>
      <c r="AA41" s="701"/>
      <c r="AB41" s="701"/>
      <c r="AC41" s="701"/>
      <c r="AD41" s="702">
        <v>17653196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419583</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1703841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378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3908595</v>
      </c>
      <c r="CS42" s="656"/>
      <c r="CT42" s="656"/>
      <c r="CU42" s="656"/>
      <c r="CV42" s="656"/>
      <c r="CW42" s="656"/>
      <c r="CX42" s="656"/>
      <c r="CY42" s="657"/>
      <c r="CZ42" s="628">
        <v>11</v>
      </c>
      <c r="DA42" s="654"/>
      <c r="DB42" s="654"/>
      <c r="DC42" s="658"/>
      <c r="DD42" s="632">
        <v>656378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222566</v>
      </c>
      <c r="CS43" s="656"/>
      <c r="CT43" s="656"/>
      <c r="CU43" s="656"/>
      <c r="CV43" s="656"/>
      <c r="CW43" s="656"/>
      <c r="CX43" s="656"/>
      <c r="CY43" s="657"/>
      <c r="CZ43" s="628">
        <v>0.6</v>
      </c>
      <c r="DA43" s="654"/>
      <c r="DB43" s="654"/>
      <c r="DC43" s="658"/>
      <c r="DD43" s="632">
        <v>213218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3864921</v>
      </c>
      <c r="CS44" s="624"/>
      <c r="CT44" s="624"/>
      <c r="CU44" s="624"/>
      <c r="CV44" s="624"/>
      <c r="CW44" s="624"/>
      <c r="CX44" s="624"/>
      <c r="CY44" s="625"/>
      <c r="CZ44" s="628">
        <v>10.9</v>
      </c>
      <c r="DA44" s="629"/>
      <c r="DB44" s="629"/>
      <c r="DC44" s="635"/>
      <c r="DD44" s="632">
        <v>626668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1101636</v>
      </c>
      <c r="CS45" s="656"/>
      <c r="CT45" s="656"/>
      <c r="CU45" s="656"/>
      <c r="CV45" s="656"/>
      <c r="CW45" s="656"/>
      <c r="CX45" s="656"/>
      <c r="CY45" s="657"/>
      <c r="CZ45" s="628">
        <v>3.1</v>
      </c>
      <c r="DA45" s="654"/>
      <c r="DB45" s="654"/>
      <c r="DC45" s="658"/>
      <c r="DD45" s="632">
        <v>71382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2432610</v>
      </c>
      <c r="CS46" s="624"/>
      <c r="CT46" s="624"/>
      <c r="CU46" s="624"/>
      <c r="CV46" s="624"/>
      <c r="CW46" s="624"/>
      <c r="CX46" s="624"/>
      <c r="CY46" s="625"/>
      <c r="CZ46" s="628">
        <v>6.8</v>
      </c>
      <c r="DA46" s="629"/>
      <c r="DB46" s="629"/>
      <c r="DC46" s="635"/>
      <c r="DD46" s="632">
        <v>546221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43674</v>
      </c>
      <c r="CS47" s="656"/>
      <c r="CT47" s="656"/>
      <c r="CU47" s="656"/>
      <c r="CV47" s="656"/>
      <c r="CW47" s="656"/>
      <c r="CX47" s="656"/>
      <c r="CY47" s="657"/>
      <c r="CZ47" s="628">
        <v>0.1</v>
      </c>
      <c r="DA47" s="654"/>
      <c r="DB47" s="654"/>
      <c r="DC47" s="658"/>
      <c r="DD47" s="632">
        <v>29710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35550375</v>
      </c>
      <c r="CS49" s="682"/>
      <c r="CT49" s="682"/>
      <c r="CU49" s="682"/>
      <c r="CV49" s="682"/>
      <c r="CW49" s="682"/>
      <c r="CX49" s="682"/>
      <c r="CY49" s="711"/>
      <c r="CZ49" s="703">
        <v>100</v>
      </c>
      <c r="DA49" s="712"/>
      <c r="DB49" s="712"/>
      <c r="DC49" s="713"/>
      <c r="DD49" s="714">
        <v>21500515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Wvup1ujyZ6oZ2oVvsmBNjQ1xYzMkUlZcq4UYFh5N6iBG7BI8+PrxFTNtjmnrjdqZ0sJ9IgNlnxYgGTo168ByQ==" saltValue="TrXACurjv9hFgmDVFLT+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36180</v>
      </c>
      <c r="R7" s="753"/>
      <c r="S7" s="753"/>
      <c r="T7" s="753"/>
      <c r="U7" s="753"/>
      <c r="V7" s="753">
        <v>34603</v>
      </c>
      <c r="W7" s="753"/>
      <c r="X7" s="753"/>
      <c r="Y7" s="753"/>
      <c r="Z7" s="753"/>
      <c r="AA7" s="753">
        <v>1577</v>
      </c>
      <c r="AB7" s="753"/>
      <c r="AC7" s="753"/>
      <c r="AD7" s="753"/>
      <c r="AE7" s="754"/>
      <c r="AF7" s="755">
        <v>1082</v>
      </c>
      <c r="AG7" s="756"/>
      <c r="AH7" s="756"/>
      <c r="AI7" s="756"/>
      <c r="AJ7" s="757"/>
      <c r="AK7" s="758">
        <v>2257</v>
      </c>
      <c r="AL7" s="759"/>
      <c r="AM7" s="759"/>
      <c r="AN7" s="759"/>
      <c r="AO7" s="759"/>
      <c r="AP7" s="759">
        <v>29075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557</v>
      </c>
      <c r="BT7" s="747"/>
      <c r="BU7" s="747"/>
      <c r="BV7" s="747"/>
      <c r="BW7" s="747"/>
      <c r="BX7" s="747"/>
      <c r="BY7" s="747"/>
      <c r="BZ7" s="747"/>
      <c r="CA7" s="747"/>
      <c r="CB7" s="747"/>
      <c r="CC7" s="747"/>
      <c r="CD7" s="747"/>
      <c r="CE7" s="747"/>
      <c r="CF7" s="747"/>
      <c r="CG7" s="762"/>
      <c r="CH7" s="743">
        <v>3</v>
      </c>
      <c r="CI7" s="744"/>
      <c r="CJ7" s="744"/>
      <c r="CK7" s="744"/>
      <c r="CL7" s="745"/>
      <c r="CM7" s="743">
        <v>86</v>
      </c>
      <c r="CN7" s="744"/>
      <c r="CO7" s="744"/>
      <c r="CP7" s="744"/>
      <c r="CQ7" s="745"/>
      <c r="CR7" s="743">
        <v>50</v>
      </c>
      <c r="CS7" s="744"/>
      <c r="CT7" s="744"/>
      <c r="CU7" s="744"/>
      <c r="CV7" s="745"/>
      <c r="CW7" s="743" t="s">
        <v>490</v>
      </c>
      <c r="CX7" s="744"/>
      <c r="CY7" s="744"/>
      <c r="CZ7" s="744"/>
      <c r="DA7" s="745"/>
      <c r="DB7" s="743" t="s">
        <v>490</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865</v>
      </c>
      <c r="R8" s="784"/>
      <c r="S8" s="784"/>
      <c r="T8" s="784"/>
      <c r="U8" s="784"/>
      <c r="V8" s="784">
        <v>865</v>
      </c>
      <c r="W8" s="784"/>
      <c r="X8" s="784"/>
      <c r="Y8" s="784"/>
      <c r="Z8" s="784"/>
      <c r="AA8" s="784">
        <v>0</v>
      </c>
      <c r="AB8" s="784"/>
      <c r="AC8" s="784"/>
      <c r="AD8" s="784"/>
      <c r="AE8" s="785"/>
      <c r="AF8" s="786">
        <v>0</v>
      </c>
      <c r="AG8" s="787"/>
      <c r="AH8" s="787"/>
      <c r="AI8" s="787"/>
      <c r="AJ8" s="788"/>
      <c r="AK8" s="769">
        <v>273</v>
      </c>
      <c r="AL8" s="770"/>
      <c r="AM8" s="770"/>
      <c r="AN8" s="770"/>
      <c r="AO8" s="770"/>
      <c r="AP8" s="770" t="s">
        <v>553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558</v>
      </c>
      <c r="BT8" s="774"/>
      <c r="BU8" s="774"/>
      <c r="BV8" s="774"/>
      <c r="BW8" s="774"/>
      <c r="BX8" s="774"/>
      <c r="BY8" s="774"/>
      <c r="BZ8" s="774"/>
      <c r="CA8" s="774"/>
      <c r="CB8" s="774"/>
      <c r="CC8" s="774"/>
      <c r="CD8" s="774"/>
      <c r="CE8" s="774"/>
      <c r="CF8" s="774"/>
      <c r="CG8" s="775"/>
      <c r="CH8" s="776">
        <v>7</v>
      </c>
      <c r="CI8" s="777"/>
      <c r="CJ8" s="777"/>
      <c r="CK8" s="777"/>
      <c r="CL8" s="778"/>
      <c r="CM8" s="776">
        <v>76</v>
      </c>
      <c r="CN8" s="777"/>
      <c r="CO8" s="777"/>
      <c r="CP8" s="777"/>
      <c r="CQ8" s="778"/>
      <c r="CR8" s="776">
        <v>10</v>
      </c>
      <c r="CS8" s="777"/>
      <c r="CT8" s="777"/>
      <c r="CU8" s="777"/>
      <c r="CV8" s="778"/>
      <c r="CW8" s="776" t="s">
        <v>490</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214</v>
      </c>
      <c r="R9" s="784"/>
      <c r="S9" s="784"/>
      <c r="T9" s="784"/>
      <c r="U9" s="784"/>
      <c r="V9" s="784">
        <v>182</v>
      </c>
      <c r="W9" s="784"/>
      <c r="X9" s="784"/>
      <c r="Y9" s="784"/>
      <c r="Z9" s="784"/>
      <c r="AA9" s="784">
        <v>32</v>
      </c>
      <c r="AB9" s="784"/>
      <c r="AC9" s="784"/>
      <c r="AD9" s="784"/>
      <c r="AE9" s="785"/>
      <c r="AF9" s="786">
        <v>32</v>
      </c>
      <c r="AG9" s="787"/>
      <c r="AH9" s="787"/>
      <c r="AI9" s="787"/>
      <c r="AJ9" s="788"/>
      <c r="AK9" s="769">
        <v>62</v>
      </c>
      <c r="AL9" s="770"/>
      <c r="AM9" s="770"/>
      <c r="AN9" s="770"/>
      <c r="AO9" s="770"/>
      <c r="AP9" s="770" t="s">
        <v>554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559</v>
      </c>
      <c r="BT9" s="774"/>
      <c r="BU9" s="774"/>
      <c r="BV9" s="774"/>
      <c r="BW9" s="774"/>
      <c r="BX9" s="774"/>
      <c r="BY9" s="774"/>
      <c r="BZ9" s="774"/>
      <c r="CA9" s="774"/>
      <c r="CB9" s="774"/>
      <c r="CC9" s="774"/>
      <c r="CD9" s="774"/>
      <c r="CE9" s="774"/>
      <c r="CF9" s="774"/>
      <c r="CG9" s="775"/>
      <c r="CH9" s="776">
        <v>3</v>
      </c>
      <c r="CI9" s="777"/>
      <c r="CJ9" s="777"/>
      <c r="CK9" s="777"/>
      <c r="CL9" s="778"/>
      <c r="CM9" s="776">
        <v>15</v>
      </c>
      <c r="CN9" s="777"/>
      <c r="CO9" s="777"/>
      <c r="CP9" s="777"/>
      <c r="CQ9" s="778"/>
      <c r="CR9" s="776">
        <v>6</v>
      </c>
      <c r="CS9" s="777"/>
      <c r="CT9" s="777"/>
      <c r="CU9" s="777"/>
      <c r="CV9" s="778"/>
      <c r="CW9" s="776" t="s">
        <v>490</v>
      </c>
      <c r="CX9" s="777"/>
      <c r="CY9" s="777"/>
      <c r="CZ9" s="777"/>
      <c r="DA9" s="778"/>
      <c r="DB9" s="776" t="s">
        <v>490</v>
      </c>
      <c r="DC9" s="777"/>
      <c r="DD9" s="777"/>
      <c r="DE9" s="777"/>
      <c r="DF9" s="778"/>
      <c r="DG9" s="776" t="s">
        <v>490</v>
      </c>
      <c r="DH9" s="777"/>
      <c r="DI9" s="777"/>
      <c r="DJ9" s="777"/>
      <c r="DK9" s="778"/>
      <c r="DL9" s="776" t="s">
        <v>490</v>
      </c>
      <c r="DM9" s="777"/>
      <c r="DN9" s="777"/>
      <c r="DO9" s="777"/>
      <c r="DP9" s="778"/>
      <c r="DQ9" s="776" t="s">
        <v>490</v>
      </c>
      <c r="DR9" s="777"/>
      <c r="DS9" s="777"/>
      <c r="DT9" s="777"/>
      <c r="DU9" s="778"/>
      <c r="DV9" s="773"/>
      <c r="DW9" s="774"/>
      <c r="DX9" s="774"/>
      <c r="DY9" s="774"/>
      <c r="DZ9" s="779"/>
      <c r="EA9" s="234"/>
    </row>
    <row r="10" spans="1:131" s="235" customFormat="1" ht="26.25" customHeight="1" x14ac:dyDescent="0.15">
      <c r="A10" s="238">
        <v>4</v>
      </c>
      <c r="B10" s="780" t="s">
        <v>377</v>
      </c>
      <c r="C10" s="781"/>
      <c r="D10" s="781"/>
      <c r="E10" s="781"/>
      <c r="F10" s="781"/>
      <c r="G10" s="781"/>
      <c r="H10" s="781"/>
      <c r="I10" s="781"/>
      <c r="J10" s="781"/>
      <c r="K10" s="781"/>
      <c r="L10" s="781"/>
      <c r="M10" s="781"/>
      <c r="N10" s="781"/>
      <c r="O10" s="781"/>
      <c r="P10" s="782"/>
      <c r="Q10" s="783">
        <v>0</v>
      </c>
      <c r="R10" s="784"/>
      <c r="S10" s="784"/>
      <c r="T10" s="784"/>
      <c r="U10" s="784"/>
      <c r="V10" s="784">
        <v>0</v>
      </c>
      <c r="W10" s="784"/>
      <c r="X10" s="784"/>
      <c r="Y10" s="784"/>
      <c r="Z10" s="784"/>
      <c r="AA10" s="784">
        <v>0</v>
      </c>
      <c r="AB10" s="784"/>
      <c r="AC10" s="784"/>
      <c r="AD10" s="784"/>
      <c r="AE10" s="785"/>
      <c r="AF10" s="786">
        <v>0</v>
      </c>
      <c r="AG10" s="787"/>
      <c r="AH10" s="787"/>
      <c r="AI10" s="787"/>
      <c r="AJ10" s="788"/>
      <c r="AK10" s="769">
        <v>0</v>
      </c>
      <c r="AL10" s="770"/>
      <c r="AM10" s="770"/>
      <c r="AN10" s="770"/>
      <c r="AO10" s="770"/>
      <c r="AP10" s="770" t="s">
        <v>553</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379</v>
      </c>
      <c r="B23" s="789" t="s">
        <v>380</v>
      </c>
      <c r="C23" s="790"/>
      <c r="D23" s="790"/>
      <c r="E23" s="790"/>
      <c r="F23" s="790"/>
      <c r="G23" s="790"/>
      <c r="H23" s="790"/>
      <c r="I23" s="790"/>
      <c r="J23" s="790"/>
      <c r="K23" s="790"/>
      <c r="L23" s="790"/>
      <c r="M23" s="790"/>
      <c r="N23" s="790"/>
      <c r="O23" s="790"/>
      <c r="P23" s="791"/>
      <c r="Q23" s="792">
        <v>37166</v>
      </c>
      <c r="R23" s="793"/>
      <c r="S23" s="793"/>
      <c r="T23" s="793"/>
      <c r="U23" s="793"/>
      <c r="V23" s="793">
        <v>35557</v>
      </c>
      <c r="W23" s="793"/>
      <c r="X23" s="793"/>
      <c r="Y23" s="793"/>
      <c r="Z23" s="793"/>
      <c r="AA23" s="793">
        <v>1609</v>
      </c>
      <c r="AB23" s="793"/>
      <c r="AC23" s="793"/>
      <c r="AD23" s="793"/>
      <c r="AE23" s="794"/>
      <c r="AF23" s="795">
        <v>1114</v>
      </c>
      <c r="AG23" s="793"/>
      <c r="AH23" s="793"/>
      <c r="AI23" s="793"/>
      <c r="AJ23" s="796"/>
      <c r="AK23" s="797"/>
      <c r="AL23" s="798"/>
      <c r="AM23" s="798"/>
      <c r="AN23" s="798"/>
      <c r="AO23" s="798"/>
      <c r="AP23" s="793">
        <v>29075</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391</v>
      </c>
      <c r="C28" s="750"/>
      <c r="D28" s="750"/>
      <c r="E28" s="750"/>
      <c r="F28" s="750"/>
      <c r="G28" s="750"/>
      <c r="H28" s="750"/>
      <c r="I28" s="750"/>
      <c r="J28" s="750"/>
      <c r="K28" s="750"/>
      <c r="L28" s="750"/>
      <c r="M28" s="750"/>
      <c r="N28" s="750"/>
      <c r="O28" s="750"/>
      <c r="P28" s="751"/>
      <c r="Q28" s="822">
        <v>6824</v>
      </c>
      <c r="R28" s="823"/>
      <c r="S28" s="823"/>
      <c r="T28" s="823"/>
      <c r="U28" s="823"/>
      <c r="V28" s="823">
        <v>6715</v>
      </c>
      <c r="W28" s="823"/>
      <c r="X28" s="823"/>
      <c r="Y28" s="823"/>
      <c r="Z28" s="823"/>
      <c r="AA28" s="823">
        <v>109</v>
      </c>
      <c r="AB28" s="823"/>
      <c r="AC28" s="823"/>
      <c r="AD28" s="823"/>
      <c r="AE28" s="824"/>
      <c r="AF28" s="825">
        <v>109</v>
      </c>
      <c r="AG28" s="823"/>
      <c r="AH28" s="823"/>
      <c r="AI28" s="823"/>
      <c r="AJ28" s="826"/>
      <c r="AK28" s="827">
        <v>704</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392</v>
      </c>
      <c r="C29" s="781"/>
      <c r="D29" s="781"/>
      <c r="E29" s="781"/>
      <c r="F29" s="781"/>
      <c r="G29" s="781"/>
      <c r="H29" s="781"/>
      <c r="I29" s="781"/>
      <c r="J29" s="781"/>
      <c r="K29" s="781"/>
      <c r="L29" s="781"/>
      <c r="M29" s="781"/>
      <c r="N29" s="781"/>
      <c r="O29" s="781"/>
      <c r="P29" s="782"/>
      <c r="Q29" s="783">
        <v>6048</v>
      </c>
      <c r="R29" s="784"/>
      <c r="S29" s="784"/>
      <c r="T29" s="784"/>
      <c r="U29" s="784"/>
      <c r="V29" s="784">
        <v>5936</v>
      </c>
      <c r="W29" s="784"/>
      <c r="X29" s="784"/>
      <c r="Y29" s="784"/>
      <c r="Z29" s="784"/>
      <c r="AA29" s="784">
        <v>112</v>
      </c>
      <c r="AB29" s="784"/>
      <c r="AC29" s="784"/>
      <c r="AD29" s="784"/>
      <c r="AE29" s="785"/>
      <c r="AF29" s="786">
        <v>112</v>
      </c>
      <c r="AG29" s="787"/>
      <c r="AH29" s="787"/>
      <c r="AI29" s="787"/>
      <c r="AJ29" s="788"/>
      <c r="AK29" s="834">
        <v>1103</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393</v>
      </c>
      <c r="C30" s="781"/>
      <c r="D30" s="781"/>
      <c r="E30" s="781"/>
      <c r="F30" s="781"/>
      <c r="G30" s="781"/>
      <c r="H30" s="781"/>
      <c r="I30" s="781"/>
      <c r="J30" s="781"/>
      <c r="K30" s="781"/>
      <c r="L30" s="781"/>
      <c r="M30" s="781"/>
      <c r="N30" s="781"/>
      <c r="O30" s="781"/>
      <c r="P30" s="782"/>
      <c r="Q30" s="783">
        <v>918</v>
      </c>
      <c r="R30" s="784"/>
      <c r="S30" s="784"/>
      <c r="T30" s="784"/>
      <c r="U30" s="784"/>
      <c r="V30" s="784">
        <v>910</v>
      </c>
      <c r="W30" s="784"/>
      <c r="X30" s="784"/>
      <c r="Y30" s="784"/>
      <c r="Z30" s="784"/>
      <c r="AA30" s="784">
        <v>8</v>
      </c>
      <c r="AB30" s="784"/>
      <c r="AC30" s="784"/>
      <c r="AD30" s="784"/>
      <c r="AE30" s="785"/>
      <c r="AF30" s="786">
        <v>8</v>
      </c>
      <c r="AG30" s="787"/>
      <c r="AH30" s="787"/>
      <c r="AI30" s="787"/>
      <c r="AJ30" s="788"/>
      <c r="AK30" s="834">
        <v>152</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394</v>
      </c>
      <c r="C31" s="781"/>
      <c r="D31" s="781"/>
      <c r="E31" s="781"/>
      <c r="F31" s="781"/>
      <c r="G31" s="781"/>
      <c r="H31" s="781"/>
      <c r="I31" s="781"/>
      <c r="J31" s="781"/>
      <c r="K31" s="781"/>
      <c r="L31" s="781"/>
      <c r="M31" s="781"/>
      <c r="N31" s="781"/>
      <c r="O31" s="781"/>
      <c r="P31" s="782"/>
      <c r="Q31" s="783">
        <v>2438</v>
      </c>
      <c r="R31" s="784"/>
      <c r="S31" s="784"/>
      <c r="T31" s="784"/>
      <c r="U31" s="784"/>
      <c r="V31" s="784">
        <v>1929</v>
      </c>
      <c r="W31" s="784"/>
      <c r="X31" s="784"/>
      <c r="Y31" s="784"/>
      <c r="Z31" s="784"/>
      <c r="AA31" s="784">
        <v>508</v>
      </c>
      <c r="AB31" s="784"/>
      <c r="AC31" s="784"/>
      <c r="AD31" s="784"/>
      <c r="AE31" s="785"/>
      <c r="AF31" s="786">
        <v>5151</v>
      </c>
      <c r="AG31" s="787"/>
      <c r="AH31" s="787"/>
      <c r="AI31" s="787"/>
      <c r="AJ31" s="788"/>
      <c r="AK31" s="834">
        <v>10</v>
      </c>
      <c r="AL31" s="830"/>
      <c r="AM31" s="830"/>
      <c r="AN31" s="830"/>
      <c r="AO31" s="830"/>
      <c r="AP31" s="830">
        <v>3</v>
      </c>
      <c r="AQ31" s="830"/>
      <c r="AR31" s="830"/>
      <c r="AS31" s="830"/>
      <c r="AT31" s="830"/>
      <c r="AU31" s="830" t="s">
        <v>490</v>
      </c>
      <c r="AV31" s="830"/>
      <c r="AW31" s="830"/>
      <c r="AX31" s="830"/>
      <c r="AY31" s="830"/>
      <c r="AZ31" s="831" t="s">
        <v>490</v>
      </c>
      <c r="BA31" s="831"/>
      <c r="BB31" s="831"/>
      <c r="BC31" s="831"/>
      <c r="BD31" s="831"/>
      <c r="BE31" s="832" t="s">
        <v>395</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396</v>
      </c>
      <c r="C32" s="781"/>
      <c r="D32" s="781"/>
      <c r="E32" s="781"/>
      <c r="F32" s="781"/>
      <c r="G32" s="781"/>
      <c r="H32" s="781"/>
      <c r="I32" s="781"/>
      <c r="J32" s="781"/>
      <c r="K32" s="781"/>
      <c r="L32" s="781"/>
      <c r="M32" s="781"/>
      <c r="N32" s="781"/>
      <c r="O32" s="781"/>
      <c r="P32" s="782"/>
      <c r="Q32" s="783">
        <v>2446</v>
      </c>
      <c r="R32" s="784"/>
      <c r="S32" s="784"/>
      <c r="T32" s="784"/>
      <c r="U32" s="784"/>
      <c r="V32" s="784">
        <v>2451</v>
      </c>
      <c r="W32" s="784"/>
      <c r="X32" s="784"/>
      <c r="Y32" s="784"/>
      <c r="Z32" s="784"/>
      <c r="AA32" s="784">
        <v>-4</v>
      </c>
      <c r="AB32" s="784"/>
      <c r="AC32" s="784"/>
      <c r="AD32" s="784"/>
      <c r="AE32" s="785"/>
      <c r="AF32" s="786">
        <v>1112</v>
      </c>
      <c r="AG32" s="787"/>
      <c r="AH32" s="787"/>
      <c r="AI32" s="787"/>
      <c r="AJ32" s="788"/>
      <c r="AK32" s="834">
        <v>574</v>
      </c>
      <c r="AL32" s="830"/>
      <c r="AM32" s="830"/>
      <c r="AN32" s="830"/>
      <c r="AO32" s="830"/>
      <c r="AP32" s="830">
        <v>10701</v>
      </c>
      <c r="AQ32" s="830"/>
      <c r="AR32" s="830"/>
      <c r="AS32" s="830"/>
      <c r="AT32" s="830"/>
      <c r="AU32" s="830">
        <v>4435</v>
      </c>
      <c r="AV32" s="830"/>
      <c r="AW32" s="830"/>
      <c r="AX32" s="830"/>
      <c r="AY32" s="830"/>
      <c r="AZ32" s="831" t="s">
        <v>490</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397</v>
      </c>
      <c r="C33" s="781"/>
      <c r="D33" s="781"/>
      <c r="E33" s="781"/>
      <c r="F33" s="781"/>
      <c r="G33" s="781"/>
      <c r="H33" s="781"/>
      <c r="I33" s="781"/>
      <c r="J33" s="781"/>
      <c r="K33" s="781"/>
      <c r="L33" s="781"/>
      <c r="M33" s="781"/>
      <c r="N33" s="781"/>
      <c r="O33" s="781"/>
      <c r="P33" s="782"/>
      <c r="Q33" s="783">
        <v>2139</v>
      </c>
      <c r="R33" s="784"/>
      <c r="S33" s="784"/>
      <c r="T33" s="784"/>
      <c r="U33" s="784"/>
      <c r="V33" s="784">
        <v>1649</v>
      </c>
      <c r="W33" s="784"/>
      <c r="X33" s="784"/>
      <c r="Y33" s="784"/>
      <c r="Z33" s="784"/>
      <c r="AA33" s="784">
        <v>490</v>
      </c>
      <c r="AB33" s="784"/>
      <c r="AC33" s="784"/>
      <c r="AD33" s="784"/>
      <c r="AE33" s="785"/>
      <c r="AF33" s="786" t="s">
        <v>121</v>
      </c>
      <c r="AG33" s="787"/>
      <c r="AH33" s="787"/>
      <c r="AI33" s="787"/>
      <c r="AJ33" s="788"/>
      <c r="AK33" s="834">
        <v>592</v>
      </c>
      <c r="AL33" s="830"/>
      <c r="AM33" s="830"/>
      <c r="AN33" s="830"/>
      <c r="AO33" s="830"/>
      <c r="AP33" s="830">
        <v>334</v>
      </c>
      <c r="AQ33" s="830"/>
      <c r="AR33" s="830"/>
      <c r="AS33" s="830"/>
      <c r="AT33" s="830"/>
      <c r="AU33" s="830" t="s">
        <v>490</v>
      </c>
      <c r="AV33" s="830"/>
      <c r="AW33" s="830"/>
      <c r="AX33" s="830"/>
      <c r="AY33" s="830"/>
      <c r="AZ33" s="831" t="s">
        <v>490</v>
      </c>
      <c r="BA33" s="831"/>
      <c r="BB33" s="831"/>
      <c r="BC33" s="831"/>
      <c r="BD33" s="831"/>
      <c r="BE33" s="832" t="s">
        <v>398</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6492</v>
      </c>
      <c r="AG63" s="844"/>
      <c r="AH63" s="844"/>
      <c r="AI63" s="844"/>
      <c r="AJ63" s="845"/>
      <c r="AK63" s="846"/>
      <c r="AL63" s="841"/>
      <c r="AM63" s="841"/>
      <c r="AN63" s="841"/>
      <c r="AO63" s="841"/>
      <c r="AP63" s="844">
        <v>11038</v>
      </c>
      <c r="AQ63" s="844"/>
      <c r="AR63" s="844"/>
      <c r="AS63" s="844"/>
      <c r="AT63" s="844"/>
      <c r="AU63" s="844">
        <v>4435</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556</v>
      </c>
      <c r="C68" s="870"/>
      <c r="D68" s="870"/>
      <c r="E68" s="870"/>
      <c r="F68" s="870"/>
      <c r="G68" s="870"/>
      <c r="H68" s="870"/>
      <c r="I68" s="870"/>
      <c r="J68" s="870"/>
      <c r="K68" s="870"/>
      <c r="L68" s="870"/>
      <c r="M68" s="870"/>
      <c r="N68" s="870"/>
      <c r="O68" s="870"/>
      <c r="P68" s="871"/>
      <c r="Q68" s="872">
        <v>756</v>
      </c>
      <c r="R68" s="866"/>
      <c r="S68" s="866"/>
      <c r="T68" s="866"/>
      <c r="U68" s="866"/>
      <c r="V68" s="866">
        <v>659</v>
      </c>
      <c r="W68" s="866"/>
      <c r="X68" s="866"/>
      <c r="Y68" s="866"/>
      <c r="Z68" s="866"/>
      <c r="AA68" s="866">
        <v>97</v>
      </c>
      <c r="AB68" s="866"/>
      <c r="AC68" s="866"/>
      <c r="AD68" s="866"/>
      <c r="AE68" s="866"/>
      <c r="AF68" s="866">
        <v>97</v>
      </c>
      <c r="AG68" s="866"/>
      <c r="AH68" s="866"/>
      <c r="AI68" s="866"/>
      <c r="AJ68" s="866"/>
      <c r="AK68" s="866">
        <v>536</v>
      </c>
      <c r="AL68" s="866"/>
      <c r="AM68" s="866"/>
      <c r="AN68" s="866"/>
      <c r="AO68" s="866"/>
      <c r="AP68" s="866" t="s">
        <v>490</v>
      </c>
      <c r="AQ68" s="866"/>
      <c r="AR68" s="866"/>
      <c r="AS68" s="866"/>
      <c r="AT68" s="866"/>
      <c r="AU68" s="866" t="s">
        <v>490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569</v>
      </c>
      <c r="C69" s="874"/>
      <c r="D69" s="874"/>
      <c r="E69" s="874"/>
      <c r="F69" s="874"/>
      <c r="G69" s="874"/>
      <c r="H69" s="874"/>
      <c r="I69" s="874"/>
      <c r="J69" s="874"/>
      <c r="K69" s="874"/>
      <c r="L69" s="874"/>
      <c r="M69" s="874"/>
      <c r="N69" s="874"/>
      <c r="O69" s="874"/>
      <c r="P69" s="875"/>
      <c r="Q69" s="879">
        <v>284221</v>
      </c>
      <c r="R69" s="830"/>
      <c r="S69" s="830"/>
      <c r="T69" s="830"/>
      <c r="U69" s="830"/>
      <c r="V69" s="830">
        <v>278602</v>
      </c>
      <c r="W69" s="830"/>
      <c r="X69" s="830"/>
      <c r="Y69" s="830"/>
      <c r="Z69" s="830"/>
      <c r="AA69" s="830">
        <v>5619</v>
      </c>
      <c r="AB69" s="830"/>
      <c r="AC69" s="830"/>
      <c r="AD69" s="830"/>
      <c r="AE69" s="830"/>
      <c r="AF69" s="830">
        <v>5619</v>
      </c>
      <c r="AG69" s="830"/>
      <c r="AH69" s="830"/>
      <c r="AI69" s="830"/>
      <c r="AJ69" s="830"/>
      <c r="AK69" s="830">
        <v>6621</v>
      </c>
      <c r="AL69" s="830"/>
      <c r="AM69" s="830"/>
      <c r="AN69" s="830"/>
      <c r="AO69" s="830"/>
      <c r="AP69" s="830" t="s">
        <v>490</v>
      </c>
      <c r="AQ69" s="830"/>
      <c r="AR69" s="830"/>
      <c r="AS69" s="830"/>
      <c r="AT69" s="830"/>
      <c r="AU69" s="830" t="s">
        <v>490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568</v>
      </c>
      <c r="C70" s="874"/>
      <c r="D70" s="874"/>
      <c r="E70" s="874"/>
      <c r="F70" s="874"/>
      <c r="G70" s="874"/>
      <c r="H70" s="874"/>
      <c r="I70" s="874"/>
      <c r="J70" s="874"/>
      <c r="K70" s="874"/>
      <c r="L70" s="874"/>
      <c r="M70" s="874"/>
      <c r="N70" s="874"/>
      <c r="O70" s="874"/>
      <c r="P70" s="875"/>
      <c r="Q70" s="876">
        <v>247</v>
      </c>
      <c r="R70" s="877"/>
      <c r="S70" s="877"/>
      <c r="T70" s="877"/>
      <c r="U70" s="834"/>
      <c r="V70" s="878">
        <v>242</v>
      </c>
      <c r="W70" s="877"/>
      <c r="X70" s="877"/>
      <c r="Y70" s="877"/>
      <c r="Z70" s="834"/>
      <c r="AA70" s="878">
        <v>5</v>
      </c>
      <c r="AB70" s="877"/>
      <c r="AC70" s="877"/>
      <c r="AD70" s="877"/>
      <c r="AE70" s="834"/>
      <c r="AF70" s="878">
        <v>5</v>
      </c>
      <c r="AG70" s="877"/>
      <c r="AH70" s="877"/>
      <c r="AI70" s="877"/>
      <c r="AJ70" s="834"/>
      <c r="AK70" s="878">
        <v>4</v>
      </c>
      <c r="AL70" s="877"/>
      <c r="AM70" s="877"/>
      <c r="AN70" s="877"/>
      <c r="AO70" s="834"/>
      <c r="AP70" s="878" t="s">
        <v>490</v>
      </c>
      <c r="AQ70" s="877"/>
      <c r="AR70" s="877"/>
      <c r="AS70" s="877"/>
      <c r="AT70" s="834"/>
      <c r="AU70" s="878" t="s">
        <v>490</v>
      </c>
      <c r="AV70" s="877"/>
      <c r="AW70" s="877"/>
      <c r="AX70" s="877"/>
      <c r="AY70" s="834"/>
      <c r="AZ70" s="880"/>
      <c r="BA70" s="874"/>
      <c r="BB70" s="874"/>
      <c r="BC70" s="874"/>
      <c r="BD70" s="881"/>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567</v>
      </c>
      <c r="C71" s="874"/>
      <c r="D71" s="874"/>
      <c r="E71" s="874"/>
      <c r="F71" s="874"/>
      <c r="G71" s="874"/>
      <c r="H71" s="874"/>
      <c r="I71" s="874"/>
      <c r="J71" s="874"/>
      <c r="K71" s="874"/>
      <c r="L71" s="874"/>
      <c r="M71" s="874"/>
      <c r="N71" s="874"/>
      <c r="O71" s="874"/>
      <c r="P71" s="875"/>
      <c r="Q71" s="876">
        <v>2731</v>
      </c>
      <c r="R71" s="877"/>
      <c r="S71" s="877"/>
      <c r="T71" s="877"/>
      <c r="U71" s="834"/>
      <c r="V71" s="878">
        <v>2692</v>
      </c>
      <c r="W71" s="877"/>
      <c r="X71" s="877"/>
      <c r="Y71" s="877"/>
      <c r="Z71" s="834"/>
      <c r="AA71" s="878">
        <v>39</v>
      </c>
      <c r="AB71" s="877"/>
      <c r="AC71" s="877"/>
      <c r="AD71" s="877"/>
      <c r="AE71" s="834"/>
      <c r="AF71" s="878">
        <v>39</v>
      </c>
      <c r="AG71" s="877"/>
      <c r="AH71" s="877"/>
      <c r="AI71" s="877"/>
      <c r="AJ71" s="834"/>
      <c r="AK71" s="878">
        <v>59</v>
      </c>
      <c r="AL71" s="877"/>
      <c r="AM71" s="877"/>
      <c r="AN71" s="877"/>
      <c r="AO71" s="834"/>
      <c r="AP71" s="878">
        <v>282</v>
      </c>
      <c r="AQ71" s="877"/>
      <c r="AR71" s="877"/>
      <c r="AS71" s="877"/>
      <c r="AT71" s="834"/>
      <c r="AU71" s="878">
        <v>92</v>
      </c>
      <c r="AV71" s="877"/>
      <c r="AW71" s="877"/>
      <c r="AX71" s="877"/>
      <c r="AY71" s="834"/>
      <c r="AZ71" s="880"/>
      <c r="BA71" s="874"/>
      <c r="BB71" s="874"/>
      <c r="BC71" s="874"/>
      <c r="BD71" s="881"/>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566</v>
      </c>
      <c r="C72" s="874"/>
      <c r="D72" s="874"/>
      <c r="E72" s="874"/>
      <c r="F72" s="874"/>
      <c r="G72" s="874"/>
      <c r="H72" s="874"/>
      <c r="I72" s="874"/>
      <c r="J72" s="874"/>
      <c r="K72" s="874"/>
      <c r="L72" s="874"/>
      <c r="M72" s="874"/>
      <c r="N72" s="874"/>
      <c r="O72" s="874"/>
      <c r="P72" s="875"/>
      <c r="Q72" s="876">
        <v>879</v>
      </c>
      <c r="R72" s="877"/>
      <c r="S72" s="877"/>
      <c r="T72" s="877"/>
      <c r="U72" s="834"/>
      <c r="V72" s="878">
        <v>876</v>
      </c>
      <c r="W72" s="877"/>
      <c r="X72" s="877"/>
      <c r="Y72" s="877"/>
      <c r="Z72" s="834"/>
      <c r="AA72" s="878">
        <v>2</v>
      </c>
      <c r="AB72" s="877"/>
      <c r="AC72" s="877"/>
      <c r="AD72" s="877"/>
      <c r="AE72" s="834"/>
      <c r="AF72" s="878">
        <v>2</v>
      </c>
      <c r="AG72" s="877"/>
      <c r="AH72" s="877"/>
      <c r="AI72" s="877"/>
      <c r="AJ72" s="834"/>
      <c r="AK72" s="878">
        <v>3</v>
      </c>
      <c r="AL72" s="877"/>
      <c r="AM72" s="877"/>
      <c r="AN72" s="877"/>
      <c r="AO72" s="834"/>
      <c r="AP72" s="878" t="s">
        <v>490</v>
      </c>
      <c r="AQ72" s="877"/>
      <c r="AR72" s="877"/>
      <c r="AS72" s="877"/>
      <c r="AT72" s="834"/>
      <c r="AU72" s="878" t="s">
        <v>490</v>
      </c>
      <c r="AV72" s="877"/>
      <c r="AW72" s="877"/>
      <c r="AX72" s="877"/>
      <c r="AY72" s="834"/>
      <c r="AZ72" s="880"/>
      <c r="BA72" s="874"/>
      <c r="BB72" s="874"/>
      <c r="BC72" s="874"/>
      <c r="BD72" s="881"/>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565</v>
      </c>
      <c r="C73" s="874"/>
      <c r="D73" s="874"/>
      <c r="E73" s="874"/>
      <c r="F73" s="874"/>
      <c r="G73" s="874"/>
      <c r="H73" s="874"/>
      <c r="I73" s="874"/>
      <c r="J73" s="874"/>
      <c r="K73" s="874"/>
      <c r="L73" s="874"/>
      <c r="M73" s="874"/>
      <c r="N73" s="874"/>
      <c r="O73" s="874"/>
      <c r="P73" s="875"/>
      <c r="Q73" s="876">
        <v>10136</v>
      </c>
      <c r="R73" s="877"/>
      <c r="S73" s="877"/>
      <c r="T73" s="877"/>
      <c r="U73" s="834"/>
      <c r="V73" s="878">
        <v>9277</v>
      </c>
      <c r="W73" s="877"/>
      <c r="X73" s="877"/>
      <c r="Y73" s="877"/>
      <c r="Z73" s="834"/>
      <c r="AA73" s="878">
        <v>859</v>
      </c>
      <c r="AB73" s="877"/>
      <c r="AC73" s="877"/>
      <c r="AD73" s="877"/>
      <c r="AE73" s="834"/>
      <c r="AF73" s="878">
        <v>859</v>
      </c>
      <c r="AG73" s="877"/>
      <c r="AH73" s="877"/>
      <c r="AI73" s="877"/>
      <c r="AJ73" s="834"/>
      <c r="AK73" s="878">
        <v>110</v>
      </c>
      <c r="AL73" s="877"/>
      <c r="AM73" s="877"/>
      <c r="AN73" s="877"/>
      <c r="AO73" s="834"/>
      <c r="AP73" s="878" t="s">
        <v>490</v>
      </c>
      <c r="AQ73" s="877"/>
      <c r="AR73" s="877"/>
      <c r="AS73" s="877"/>
      <c r="AT73" s="834"/>
      <c r="AU73" s="878" t="s">
        <v>490</v>
      </c>
      <c r="AV73" s="877"/>
      <c r="AW73" s="877"/>
      <c r="AX73" s="877"/>
      <c r="AY73" s="834"/>
      <c r="AZ73" s="880"/>
      <c r="BA73" s="874"/>
      <c r="BB73" s="874"/>
      <c r="BC73" s="874"/>
      <c r="BD73" s="881"/>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9"/>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6"/>
      <c r="R75" s="877"/>
      <c r="S75" s="877"/>
      <c r="T75" s="877"/>
      <c r="U75" s="834"/>
      <c r="V75" s="878"/>
      <c r="W75" s="877"/>
      <c r="X75" s="877"/>
      <c r="Y75" s="877"/>
      <c r="Z75" s="834"/>
      <c r="AA75" s="878"/>
      <c r="AB75" s="877"/>
      <c r="AC75" s="877"/>
      <c r="AD75" s="877"/>
      <c r="AE75" s="834"/>
      <c r="AF75" s="878"/>
      <c r="AG75" s="877"/>
      <c r="AH75" s="877"/>
      <c r="AI75" s="877"/>
      <c r="AJ75" s="834"/>
      <c r="AK75" s="878"/>
      <c r="AL75" s="877"/>
      <c r="AM75" s="877"/>
      <c r="AN75" s="877"/>
      <c r="AO75" s="834"/>
      <c r="AP75" s="878"/>
      <c r="AQ75" s="877"/>
      <c r="AR75" s="877"/>
      <c r="AS75" s="877"/>
      <c r="AT75" s="834"/>
      <c r="AU75" s="878"/>
      <c r="AV75" s="877"/>
      <c r="AW75" s="877"/>
      <c r="AX75" s="877"/>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6"/>
      <c r="R76" s="877"/>
      <c r="S76" s="877"/>
      <c r="T76" s="877"/>
      <c r="U76" s="834"/>
      <c r="V76" s="878"/>
      <c r="W76" s="877"/>
      <c r="X76" s="877"/>
      <c r="Y76" s="877"/>
      <c r="Z76" s="834"/>
      <c r="AA76" s="878"/>
      <c r="AB76" s="877"/>
      <c r="AC76" s="877"/>
      <c r="AD76" s="877"/>
      <c r="AE76" s="834"/>
      <c r="AF76" s="878"/>
      <c r="AG76" s="877"/>
      <c r="AH76" s="877"/>
      <c r="AI76" s="877"/>
      <c r="AJ76" s="834"/>
      <c r="AK76" s="878"/>
      <c r="AL76" s="877"/>
      <c r="AM76" s="877"/>
      <c r="AN76" s="877"/>
      <c r="AO76" s="834"/>
      <c r="AP76" s="878"/>
      <c r="AQ76" s="877"/>
      <c r="AR76" s="877"/>
      <c r="AS76" s="877"/>
      <c r="AT76" s="834"/>
      <c r="AU76" s="878"/>
      <c r="AV76" s="877"/>
      <c r="AW76" s="877"/>
      <c r="AX76" s="877"/>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6"/>
      <c r="R77" s="877"/>
      <c r="S77" s="877"/>
      <c r="T77" s="877"/>
      <c r="U77" s="834"/>
      <c r="V77" s="878"/>
      <c r="W77" s="877"/>
      <c r="X77" s="877"/>
      <c r="Y77" s="877"/>
      <c r="Z77" s="834"/>
      <c r="AA77" s="878"/>
      <c r="AB77" s="877"/>
      <c r="AC77" s="877"/>
      <c r="AD77" s="877"/>
      <c r="AE77" s="834"/>
      <c r="AF77" s="878"/>
      <c r="AG77" s="877"/>
      <c r="AH77" s="877"/>
      <c r="AI77" s="877"/>
      <c r="AJ77" s="834"/>
      <c r="AK77" s="878"/>
      <c r="AL77" s="877"/>
      <c r="AM77" s="877"/>
      <c r="AN77" s="877"/>
      <c r="AO77" s="834"/>
      <c r="AP77" s="878"/>
      <c r="AQ77" s="877"/>
      <c r="AR77" s="877"/>
      <c r="AS77" s="877"/>
      <c r="AT77" s="834"/>
      <c r="AU77" s="878"/>
      <c r="AV77" s="877"/>
      <c r="AW77" s="877"/>
      <c r="AX77" s="877"/>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6621</v>
      </c>
      <c r="AG88" s="844"/>
      <c r="AH88" s="844"/>
      <c r="AI88" s="844"/>
      <c r="AJ88" s="844"/>
      <c r="AK88" s="841"/>
      <c r="AL88" s="841"/>
      <c r="AM88" s="841"/>
      <c r="AN88" s="841"/>
      <c r="AO88" s="841"/>
      <c r="AP88" s="844">
        <v>282</v>
      </c>
      <c r="AQ88" s="844"/>
      <c r="AR88" s="844"/>
      <c r="AS88" s="844"/>
      <c r="AT88" s="844"/>
      <c r="AU88" s="844">
        <v>92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405</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66</v>
      </c>
      <c r="CS102" s="852"/>
      <c r="CT102" s="852"/>
      <c r="CU102" s="852"/>
      <c r="CV102" s="893"/>
      <c r="CW102" s="892"/>
      <c r="CX102" s="852"/>
      <c r="CY102" s="852"/>
      <c r="CZ102" s="852"/>
      <c r="DA102" s="893"/>
      <c r="DB102" s="892"/>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406</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407</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9" t="s">
        <v>410</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411</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15">
      <c r="A109" s="914" t="s">
        <v>412</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413</v>
      </c>
      <c r="AB109" s="895"/>
      <c r="AC109" s="895"/>
      <c r="AD109" s="895"/>
      <c r="AE109" s="896"/>
      <c r="AF109" s="894" t="s">
        <v>414</v>
      </c>
      <c r="AG109" s="895"/>
      <c r="AH109" s="895"/>
      <c r="AI109" s="895"/>
      <c r="AJ109" s="896"/>
      <c r="AK109" s="894" t="s">
        <v>294</v>
      </c>
      <c r="AL109" s="895"/>
      <c r="AM109" s="895"/>
      <c r="AN109" s="895"/>
      <c r="AO109" s="896"/>
      <c r="AP109" s="894" t="s">
        <v>415</v>
      </c>
      <c r="AQ109" s="895"/>
      <c r="AR109" s="895"/>
      <c r="AS109" s="895"/>
      <c r="AT109" s="897"/>
      <c r="AU109" s="914" t="s">
        <v>412</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413</v>
      </c>
      <c r="BR109" s="895"/>
      <c r="BS109" s="895"/>
      <c r="BT109" s="895"/>
      <c r="BU109" s="896"/>
      <c r="BV109" s="894" t="s">
        <v>414</v>
      </c>
      <c r="BW109" s="895"/>
      <c r="BX109" s="895"/>
      <c r="BY109" s="895"/>
      <c r="BZ109" s="896"/>
      <c r="CA109" s="894" t="s">
        <v>294</v>
      </c>
      <c r="CB109" s="895"/>
      <c r="CC109" s="895"/>
      <c r="CD109" s="895"/>
      <c r="CE109" s="896"/>
      <c r="CF109" s="915" t="s">
        <v>415</v>
      </c>
      <c r="CG109" s="915"/>
      <c r="CH109" s="915"/>
      <c r="CI109" s="915"/>
      <c r="CJ109" s="915"/>
      <c r="CK109" s="894" t="s">
        <v>416</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413</v>
      </c>
      <c r="DH109" s="895"/>
      <c r="DI109" s="895"/>
      <c r="DJ109" s="895"/>
      <c r="DK109" s="896"/>
      <c r="DL109" s="894" t="s">
        <v>414</v>
      </c>
      <c r="DM109" s="895"/>
      <c r="DN109" s="895"/>
      <c r="DO109" s="895"/>
      <c r="DP109" s="896"/>
      <c r="DQ109" s="894" t="s">
        <v>294</v>
      </c>
      <c r="DR109" s="895"/>
      <c r="DS109" s="895"/>
      <c r="DT109" s="895"/>
      <c r="DU109" s="896"/>
      <c r="DV109" s="894" t="s">
        <v>415</v>
      </c>
      <c r="DW109" s="895"/>
      <c r="DX109" s="895"/>
      <c r="DY109" s="895"/>
      <c r="DZ109" s="897"/>
    </row>
    <row r="110" spans="1:131" s="230" customFormat="1" ht="26.25" customHeight="1" x14ac:dyDescent="0.15">
      <c r="A110" s="898" t="s">
        <v>417</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2892860</v>
      </c>
      <c r="AB110" s="902"/>
      <c r="AC110" s="902"/>
      <c r="AD110" s="902"/>
      <c r="AE110" s="903"/>
      <c r="AF110" s="904">
        <v>2855267</v>
      </c>
      <c r="AG110" s="902"/>
      <c r="AH110" s="902"/>
      <c r="AI110" s="902"/>
      <c r="AJ110" s="903"/>
      <c r="AK110" s="904">
        <v>2645929</v>
      </c>
      <c r="AL110" s="902"/>
      <c r="AM110" s="902"/>
      <c r="AN110" s="902"/>
      <c r="AO110" s="903"/>
      <c r="AP110" s="905">
        <v>17.2</v>
      </c>
      <c r="AQ110" s="906"/>
      <c r="AR110" s="906"/>
      <c r="AS110" s="906"/>
      <c r="AT110" s="907"/>
      <c r="AU110" s="908" t="s">
        <v>69</v>
      </c>
      <c r="AV110" s="909"/>
      <c r="AW110" s="909"/>
      <c r="AX110" s="909"/>
      <c r="AY110" s="909"/>
      <c r="AZ110" s="931" t="s">
        <v>418</v>
      </c>
      <c r="BA110" s="899"/>
      <c r="BB110" s="899"/>
      <c r="BC110" s="899"/>
      <c r="BD110" s="899"/>
      <c r="BE110" s="899"/>
      <c r="BF110" s="899"/>
      <c r="BG110" s="899"/>
      <c r="BH110" s="899"/>
      <c r="BI110" s="899"/>
      <c r="BJ110" s="899"/>
      <c r="BK110" s="899"/>
      <c r="BL110" s="899"/>
      <c r="BM110" s="899"/>
      <c r="BN110" s="899"/>
      <c r="BO110" s="899"/>
      <c r="BP110" s="900"/>
      <c r="BQ110" s="932">
        <v>29605529</v>
      </c>
      <c r="BR110" s="933"/>
      <c r="BS110" s="933"/>
      <c r="BT110" s="933"/>
      <c r="BU110" s="933"/>
      <c r="BV110" s="933">
        <v>28890277</v>
      </c>
      <c r="BW110" s="933"/>
      <c r="BX110" s="933"/>
      <c r="BY110" s="933"/>
      <c r="BZ110" s="933"/>
      <c r="CA110" s="933">
        <v>29074528</v>
      </c>
      <c r="CB110" s="933"/>
      <c r="CC110" s="933"/>
      <c r="CD110" s="933"/>
      <c r="CE110" s="933"/>
      <c r="CF110" s="946">
        <v>189.4</v>
      </c>
      <c r="CG110" s="947"/>
      <c r="CH110" s="947"/>
      <c r="CI110" s="947"/>
      <c r="CJ110" s="947"/>
      <c r="CK110" s="948" t="s">
        <v>419</v>
      </c>
      <c r="CL110" s="949"/>
      <c r="CM110" s="931" t="s">
        <v>420</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v>361070</v>
      </c>
      <c r="DH110" s="933"/>
      <c r="DI110" s="933"/>
      <c r="DJ110" s="933"/>
      <c r="DK110" s="933"/>
      <c r="DL110" s="933">
        <v>306737</v>
      </c>
      <c r="DM110" s="933"/>
      <c r="DN110" s="933"/>
      <c r="DO110" s="933"/>
      <c r="DP110" s="933"/>
      <c r="DQ110" s="933">
        <v>152911</v>
      </c>
      <c r="DR110" s="933"/>
      <c r="DS110" s="933"/>
      <c r="DT110" s="933"/>
      <c r="DU110" s="933"/>
      <c r="DV110" s="934">
        <v>1</v>
      </c>
      <c r="DW110" s="934"/>
      <c r="DX110" s="934"/>
      <c r="DY110" s="934"/>
      <c r="DZ110" s="935"/>
    </row>
    <row r="111" spans="1:131" s="230" customFormat="1" ht="26.25" customHeight="1" x14ac:dyDescent="0.15">
      <c r="A111" s="936" t="s">
        <v>421</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121</v>
      </c>
      <c r="AB111" s="940"/>
      <c r="AC111" s="940"/>
      <c r="AD111" s="940"/>
      <c r="AE111" s="941"/>
      <c r="AF111" s="942" t="s">
        <v>121</v>
      </c>
      <c r="AG111" s="940"/>
      <c r="AH111" s="940"/>
      <c r="AI111" s="940"/>
      <c r="AJ111" s="941"/>
      <c r="AK111" s="942" t="s">
        <v>121</v>
      </c>
      <c r="AL111" s="940"/>
      <c r="AM111" s="940"/>
      <c r="AN111" s="940"/>
      <c r="AO111" s="941"/>
      <c r="AP111" s="943" t="s">
        <v>121</v>
      </c>
      <c r="AQ111" s="944"/>
      <c r="AR111" s="944"/>
      <c r="AS111" s="944"/>
      <c r="AT111" s="945"/>
      <c r="AU111" s="910"/>
      <c r="AV111" s="911"/>
      <c r="AW111" s="911"/>
      <c r="AX111" s="911"/>
      <c r="AY111" s="911"/>
      <c r="AZ111" s="924" t="s">
        <v>422</v>
      </c>
      <c r="BA111" s="925"/>
      <c r="BB111" s="925"/>
      <c r="BC111" s="925"/>
      <c r="BD111" s="925"/>
      <c r="BE111" s="925"/>
      <c r="BF111" s="925"/>
      <c r="BG111" s="925"/>
      <c r="BH111" s="925"/>
      <c r="BI111" s="925"/>
      <c r="BJ111" s="925"/>
      <c r="BK111" s="925"/>
      <c r="BL111" s="925"/>
      <c r="BM111" s="925"/>
      <c r="BN111" s="925"/>
      <c r="BO111" s="925"/>
      <c r="BP111" s="926"/>
      <c r="BQ111" s="927">
        <v>361070</v>
      </c>
      <c r="BR111" s="928"/>
      <c r="BS111" s="928"/>
      <c r="BT111" s="928"/>
      <c r="BU111" s="928"/>
      <c r="BV111" s="928">
        <v>306737</v>
      </c>
      <c r="BW111" s="928"/>
      <c r="BX111" s="928"/>
      <c r="BY111" s="928"/>
      <c r="BZ111" s="928"/>
      <c r="CA111" s="928">
        <v>152911</v>
      </c>
      <c r="CB111" s="928"/>
      <c r="CC111" s="928"/>
      <c r="CD111" s="928"/>
      <c r="CE111" s="928"/>
      <c r="CF111" s="922">
        <v>1</v>
      </c>
      <c r="CG111" s="923"/>
      <c r="CH111" s="923"/>
      <c r="CI111" s="923"/>
      <c r="CJ111" s="923"/>
      <c r="CK111" s="950"/>
      <c r="CL111" s="951"/>
      <c r="CM111" s="924" t="s">
        <v>423</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121</v>
      </c>
      <c r="DH111" s="928"/>
      <c r="DI111" s="928"/>
      <c r="DJ111" s="928"/>
      <c r="DK111" s="928"/>
      <c r="DL111" s="928" t="s">
        <v>121</v>
      </c>
      <c r="DM111" s="928"/>
      <c r="DN111" s="928"/>
      <c r="DO111" s="928"/>
      <c r="DP111" s="928"/>
      <c r="DQ111" s="928" t="s">
        <v>121</v>
      </c>
      <c r="DR111" s="928"/>
      <c r="DS111" s="928"/>
      <c r="DT111" s="928"/>
      <c r="DU111" s="928"/>
      <c r="DV111" s="929" t="s">
        <v>121</v>
      </c>
      <c r="DW111" s="929"/>
      <c r="DX111" s="929"/>
      <c r="DY111" s="929"/>
      <c r="DZ111" s="930"/>
    </row>
    <row r="112" spans="1:131" s="230" customFormat="1" ht="26.25" customHeight="1" x14ac:dyDescent="0.15">
      <c r="A112" s="954" t="s">
        <v>424</v>
      </c>
      <c r="B112" s="955"/>
      <c r="C112" s="925" t="s">
        <v>425</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121</v>
      </c>
      <c r="AB112" s="961"/>
      <c r="AC112" s="961"/>
      <c r="AD112" s="961"/>
      <c r="AE112" s="962"/>
      <c r="AF112" s="963" t="s">
        <v>121</v>
      </c>
      <c r="AG112" s="961"/>
      <c r="AH112" s="961"/>
      <c r="AI112" s="961"/>
      <c r="AJ112" s="962"/>
      <c r="AK112" s="963" t="s">
        <v>121</v>
      </c>
      <c r="AL112" s="961"/>
      <c r="AM112" s="961"/>
      <c r="AN112" s="961"/>
      <c r="AO112" s="962"/>
      <c r="AP112" s="964" t="s">
        <v>121</v>
      </c>
      <c r="AQ112" s="965"/>
      <c r="AR112" s="965"/>
      <c r="AS112" s="965"/>
      <c r="AT112" s="966"/>
      <c r="AU112" s="910"/>
      <c r="AV112" s="911"/>
      <c r="AW112" s="911"/>
      <c r="AX112" s="911"/>
      <c r="AY112" s="911"/>
      <c r="AZ112" s="924" t="s">
        <v>426</v>
      </c>
      <c r="BA112" s="925"/>
      <c r="BB112" s="925"/>
      <c r="BC112" s="925"/>
      <c r="BD112" s="925"/>
      <c r="BE112" s="925"/>
      <c r="BF112" s="925"/>
      <c r="BG112" s="925"/>
      <c r="BH112" s="925"/>
      <c r="BI112" s="925"/>
      <c r="BJ112" s="925"/>
      <c r="BK112" s="925"/>
      <c r="BL112" s="925"/>
      <c r="BM112" s="925"/>
      <c r="BN112" s="925"/>
      <c r="BO112" s="925"/>
      <c r="BP112" s="926"/>
      <c r="BQ112" s="927">
        <v>5123256</v>
      </c>
      <c r="BR112" s="928"/>
      <c r="BS112" s="928"/>
      <c r="BT112" s="928"/>
      <c r="BU112" s="928"/>
      <c r="BV112" s="928">
        <v>4945260</v>
      </c>
      <c r="BW112" s="928"/>
      <c r="BX112" s="928"/>
      <c r="BY112" s="928"/>
      <c r="BZ112" s="928"/>
      <c r="CA112" s="928">
        <v>4434857</v>
      </c>
      <c r="CB112" s="928"/>
      <c r="CC112" s="928"/>
      <c r="CD112" s="928"/>
      <c r="CE112" s="928"/>
      <c r="CF112" s="922">
        <v>28.9</v>
      </c>
      <c r="CG112" s="923"/>
      <c r="CH112" s="923"/>
      <c r="CI112" s="923"/>
      <c r="CJ112" s="923"/>
      <c r="CK112" s="950"/>
      <c r="CL112" s="951"/>
      <c r="CM112" s="924" t="s">
        <v>427</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121</v>
      </c>
      <c r="DH112" s="928"/>
      <c r="DI112" s="928"/>
      <c r="DJ112" s="928"/>
      <c r="DK112" s="928"/>
      <c r="DL112" s="928" t="s">
        <v>121</v>
      </c>
      <c r="DM112" s="928"/>
      <c r="DN112" s="928"/>
      <c r="DO112" s="928"/>
      <c r="DP112" s="928"/>
      <c r="DQ112" s="928" t="s">
        <v>121</v>
      </c>
      <c r="DR112" s="928"/>
      <c r="DS112" s="928"/>
      <c r="DT112" s="928"/>
      <c r="DU112" s="928"/>
      <c r="DV112" s="929" t="s">
        <v>121</v>
      </c>
      <c r="DW112" s="929"/>
      <c r="DX112" s="929"/>
      <c r="DY112" s="929"/>
      <c r="DZ112" s="930"/>
    </row>
    <row r="113" spans="1:130" s="230" customFormat="1" ht="26.25" customHeight="1" x14ac:dyDescent="0.15">
      <c r="A113" s="956"/>
      <c r="B113" s="957"/>
      <c r="C113" s="925" t="s">
        <v>428</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810003</v>
      </c>
      <c r="AB113" s="940"/>
      <c r="AC113" s="940"/>
      <c r="AD113" s="940"/>
      <c r="AE113" s="941"/>
      <c r="AF113" s="942">
        <v>410057</v>
      </c>
      <c r="AG113" s="940"/>
      <c r="AH113" s="940"/>
      <c r="AI113" s="940"/>
      <c r="AJ113" s="941"/>
      <c r="AK113" s="942">
        <v>388214</v>
      </c>
      <c r="AL113" s="940"/>
      <c r="AM113" s="940"/>
      <c r="AN113" s="940"/>
      <c r="AO113" s="941"/>
      <c r="AP113" s="943">
        <v>2.5</v>
      </c>
      <c r="AQ113" s="944"/>
      <c r="AR113" s="944"/>
      <c r="AS113" s="944"/>
      <c r="AT113" s="945"/>
      <c r="AU113" s="910"/>
      <c r="AV113" s="911"/>
      <c r="AW113" s="911"/>
      <c r="AX113" s="911"/>
      <c r="AY113" s="911"/>
      <c r="AZ113" s="924" t="s">
        <v>429</v>
      </c>
      <c r="BA113" s="925"/>
      <c r="BB113" s="925"/>
      <c r="BC113" s="925"/>
      <c r="BD113" s="925"/>
      <c r="BE113" s="925"/>
      <c r="BF113" s="925"/>
      <c r="BG113" s="925"/>
      <c r="BH113" s="925"/>
      <c r="BI113" s="925"/>
      <c r="BJ113" s="925"/>
      <c r="BK113" s="925"/>
      <c r="BL113" s="925"/>
      <c r="BM113" s="925"/>
      <c r="BN113" s="925"/>
      <c r="BO113" s="925"/>
      <c r="BP113" s="926"/>
      <c r="BQ113" s="927">
        <v>123946</v>
      </c>
      <c r="BR113" s="928"/>
      <c r="BS113" s="928"/>
      <c r="BT113" s="928"/>
      <c r="BU113" s="928"/>
      <c r="BV113" s="928">
        <v>107211</v>
      </c>
      <c r="BW113" s="928"/>
      <c r="BX113" s="928"/>
      <c r="BY113" s="928"/>
      <c r="BZ113" s="928"/>
      <c r="CA113" s="928">
        <v>92450</v>
      </c>
      <c r="CB113" s="928"/>
      <c r="CC113" s="928"/>
      <c r="CD113" s="928"/>
      <c r="CE113" s="928"/>
      <c r="CF113" s="922">
        <v>0.6</v>
      </c>
      <c r="CG113" s="923"/>
      <c r="CH113" s="923"/>
      <c r="CI113" s="923"/>
      <c r="CJ113" s="923"/>
      <c r="CK113" s="950"/>
      <c r="CL113" s="951"/>
      <c r="CM113" s="924" t="s">
        <v>430</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121</v>
      </c>
      <c r="DH113" s="961"/>
      <c r="DI113" s="961"/>
      <c r="DJ113" s="961"/>
      <c r="DK113" s="962"/>
      <c r="DL113" s="963" t="s">
        <v>121</v>
      </c>
      <c r="DM113" s="961"/>
      <c r="DN113" s="961"/>
      <c r="DO113" s="961"/>
      <c r="DP113" s="962"/>
      <c r="DQ113" s="963" t="s">
        <v>121</v>
      </c>
      <c r="DR113" s="961"/>
      <c r="DS113" s="961"/>
      <c r="DT113" s="961"/>
      <c r="DU113" s="962"/>
      <c r="DV113" s="964" t="s">
        <v>121</v>
      </c>
      <c r="DW113" s="965"/>
      <c r="DX113" s="965"/>
      <c r="DY113" s="965"/>
      <c r="DZ113" s="966"/>
    </row>
    <row r="114" spans="1:130" s="230" customFormat="1" ht="26.25" customHeight="1" x14ac:dyDescent="0.15">
      <c r="A114" s="956"/>
      <c r="B114" s="957"/>
      <c r="C114" s="925" t="s">
        <v>431</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13991</v>
      </c>
      <c r="AB114" s="961"/>
      <c r="AC114" s="961"/>
      <c r="AD114" s="961"/>
      <c r="AE114" s="962"/>
      <c r="AF114" s="963">
        <v>16184</v>
      </c>
      <c r="AG114" s="961"/>
      <c r="AH114" s="961"/>
      <c r="AI114" s="961"/>
      <c r="AJ114" s="962"/>
      <c r="AK114" s="963">
        <v>15809</v>
      </c>
      <c r="AL114" s="961"/>
      <c r="AM114" s="961"/>
      <c r="AN114" s="961"/>
      <c r="AO114" s="962"/>
      <c r="AP114" s="964">
        <v>0.1</v>
      </c>
      <c r="AQ114" s="965"/>
      <c r="AR114" s="965"/>
      <c r="AS114" s="965"/>
      <c r="AT114" s="966"/>
      <c r="AU114" s="910"/>
      <c r="AV114" s="911"/>
      <c r="AW114" s="911"/>
      <c r="AX114" s="911"/>
      <c r="AY114" s="911"/>
      <c r="AZ114" s="924" t="s">
        <v>432</v>
      </c>
      <c r="BA114" s="925"/>
      <c r="BB114" s="925"/>
      <c r="BC114" s="925"/>
      <c r="BD114" s="925"/>
      <c r="BE114" s="925"/>
      <c r="BF114" s="925"/>
      <c r="BG114" s="925"/>
      <c r="BH114" s="925"/>
      <c r="BI114" s="925"/>
      <c r="BJ114" s="925"/>
      <c r="BK114" s="925"/>
      <c r="BL114" s="925"/>
      <c r="BM114" s="925"/>
      <c r="BN114" s="925"/>
      <c r="BO114" s="925"/>
      <c r="BP114" s="926"/>
      <c r="BQ114" s="927">
        <v>3153622</v>
      </c>
      <c r="BR114" s="928"/>
      <c r="BS114" s="928"/>
      <c r="BT114" s="928"/>
      <c r="BU114" s="928"/>
      <c r="BV114" s="928">
        <v>3096775</v>
      </c>
      <c r="BW114" s="928"/>
      <c r="BX114" s="928"/>
      <c r="BY114" s="928"/>
      <c r="BZ114" s="928"/>
      <c r="CA114" s="928">
        <v>2960559</v>
      </c>
      <c r="CB114" s="928"/>
      <c r="CC114" s="928"/>
      <c r="CD114" s="928"/>
      <c r="CE114" s="928"/>
      <c r="CF114" s="922">
        <v>19.3</v>
      </c>
      <c r="CG114" s="923"/>
      <c r="CH114" s="923"/>
      <c r="CI114" s="923"/>
      <c r="CJ114" s="923"/>
      <c r="CK114" s="950"/>
      <c r="CL114" s="951"/>
      <c r="CM114" s="924" t="s">
        <v>433</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121</v>
      </c>
      <c r="DH114" s="961"/>
      <c r="DI114" s="961"/>
      <c r="DJ114" s="961"/>
      <c r="DK114" s="962"/>
      <c r="DL114" s="963" t="s">
        <v>121</v>
      </c>
      <c r="DM114" s="961"/>
      <c r="DN114" s="961"/>
      <c r="DO114" s="961"/>
      <c r="DP114" s="962"/>
      <c r="DQ114" s="963" t="s">
        <v>121</v>
      </c>
      <c r="DR114" s="961"/>
      <c r="DS114" s="961"/>
      <c r="DT114" s="961"/>
      <c r="DU114" s="962"/>
      <c r="DV114" s="964" t="s">
        <v>121</v>
      </c>
      <c r="DW114" s="965"/>
      <c r="DX114" s="965"/>
      <c r="DY114" s="965"/>
      <c r="DZ114" s="966"/>
    </row>
    <row r="115" spans="1:130" s="230" customFormat="1" ht="26.25" customHeight="1" x14ac:dyDescent="0.15">
      <c r="A115" s="956"/>
      <c r="B115" s="957"/>
      <c r="C115" s="925" t="s">
        <v>434</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129955</v>
      </c>
      <c r="AB115" s="940"/>
      <c r="AC115" s="940"/>
      <c r="AD115" s="940"/>
      <c r="AE115" s="941"/>
      <c r="AF115" s="942">
        <v>123526</v>
      </c>
      <c r="AG115" s="940"/>
      <c r="AH115" s="940"/>
      <c r="AI115" s="940"/>
      <c r="AJ115" s="941"/>
      <c r="AK115" s="942">
        <v>122380</v>
      </c>
      <c r="AL115" s="940"/>
      <c r="AM115" s="940"/>
      <c r="AN115" s="940"/>
      <c r="AO115" s="941"/>
      <c r="AP115" s="943">
        <v>0.8</v>
      </c>
      <c r="AQ115" s="944"/>
      <c r="AR115" s="944"/>
      <c r="AS115" s="944"/>
      <c r="AT115" s="945"/>
      <c r="AU115" s="910"/>
      <c r="AV115" s="911"/>
      <c r="AW115" s="911"/>
      <c r="AX115" s="911"/>
      <c r="AY115" s="911"/>
      <c r="AZ115" s="924" t="s">
        <v>435</v>
      </c>
      <c r="BA115" s="925"/>
      <c r="BB115" s="925"/>
      <c r="BC115" s="925"/>
      <c r="BD115" s="925"/>
      <c r="BE115" s="925"/>
      <c r="BF115" s="925"/>
      <c r="BG115" s="925"/>
      <c r="BH115" s="925"/>
      <c r="BI115" s="925"/>
      <c r="BJ115" s="925"/>
      <c r="BK115" s="925"/>
      <c r="BL115" s="925"/>
      <c r="BM115" s="925"/>
      <c r="BN115" s="925"/>
      <c r="BO115" s="925"/>
      <c r="BP115" s="926"/>
      <c r="BQ115" s="927">
        <v>696</v>
      </c>
      <c r="BR115" s="928"/>
      <c r="BS115" s="928"/>
      <c r="BT115" s="928"/>
      <c r="BU115" s="928"/>
      <c r="BV115" s="928">
        <v>7266</v>
      </c>
      <c r="BW115" s="928"/>
      <c r="BX115" s="928"/>
      <c r="BY115" s="928"/>
      <c r="BZ115" s="928"/>
      <c r="CA115" s="928" t="s">
        <v>121</v>
      </c>
      <c r="CB115" s="928"/>
      <c r="CC115" s="928"/>
      <c r="CD115" s="928"/>
      <c r="CE115" s="928"/>
      <c r="CF115" s="922" t="s">
        <v>121</v>
      </c>
      <c r="CG115" s="923"/>
      <c r="CH115" s="923"/>
      <c r="CI115" s="923"/>
      <c r="CJ115" s="923"/>
      <c r="CK115" s="950"/>
      <c r="CL115" s="951"/>
      <c r="CM115" s="924" t="s">
        <v>436</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121</v>
      </c>
      <c r="DH115" s="961"/>
      <c r="DI115" s="961"/>
      <c r="DJ115" s="961"/>
      <c r="DK115" s="962"/>
      <c r="DL115" s="963" t="s">
        <v>121</v>
      </c>
      <c r="DM115" s="961"/>
      <c r="DN115" s="961"/>
      <c r="DO115" s="961"/>
      <c r="DP115" s="962"/>
      <c r="DQ115" s="963" t="s">
        <v>121</v>
      </c>
      <c r="DR115" s="961"/>
      <c r="DS115" s="961"/>
      <c r="DT115" s="961"/>
      <c r="DU115" s="962"/>
      <c r="DV115" s="964" t="s">
        <v>121</v>
      </c>
      <c r="DW115" s="965"/>
      <c r="DX115" s="965"/>
      <c r="DY115" s="965"/>
      <c r="DZ115" s="966"/>
    </row>
    <row r="116" spans="1:130" s="230" customFormat="1" ht="26.25" customHeight="1" x14ac:dyDescent="0.15">
      <c r="A116" s="958"/>
      <c r="B116" s="959"/>
      <c r="C116" s="967" t="s">
        <v>437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121</v>
      </c>
      <c r="AB116" s="961"/>
      <c r="AC116" s="961"/>
      <c r="AD116" s="961"/>
      <c r="AE116" s="962"/>
      <c r="AF116" s="963" t="s">
        <v>121</v>
      </c>
      <c r="AG116" s="961"/>
      <c r="AH116" s="961"/>
      <c r="AI116" s="961"/>
      <c r="AJ116" s="962"/>
      <c r="AK116" s="963" t="s">
        <v>121</v>
      </c>
      <c r="AL116" s="961"/>
      <c r="AM116" s="961"/>
      <c r="AN116" s="961"/>
      <c r="AO116" s="962"/>
      <c r="AP116" s="964" t="s">
        <v>121</v>
      </c>
      <c r="AQ116" s="965"/>
      <c r="AR116" s="965"/>
      <c r="AS116" s="965"/>
      <c r="AT116" s="966"/>
      <c r="AU116" s="910"/>
      <c r="AV116" s="911"/>
      <c r="AW116" s="911"/>
      <c r="AX116" s="911"/>
      <c r="AY116" s="911"/>
      <c r="AZ116" s="969" t="s">
        <v>438</v>
      </c>
      <c r="BA116" s="970"/>
      <c r="BB116" s="970"/>
      <c r="BC116" s="970"/>
      <c r="BD116" s="970"/>
      <c r="BE116" s="970"/>
      <c r="BF116" s="970"/>
      <c r="BG116" s="970"/>
      <c r="BH116" s="970"/>
      <c r="BI116" s="970"/>
      <c r="BJ116" s="970"/>
      <c r="BK116" s="970"/>
      <c r="BL116" s="970"/>
      <c r="BM116" s="970"/>
      <c r="BN116" s="970"/>
      <c r="BO116" s="970"/>
      <c r="BP116" s="971"/>
      <c r="BQ116" s="927" t="s">
        <v>121</v>
      </c>
      <c r="BR116" s="928"/>
      <c r="BS116" s="928"/>
      <c r="BT116" s="928"/>
      <c r="BU116" s="928"/>
      <c r="BV116" s="928" t="s">
        <v>121</v>
      </c>
      <c r="BW116" s="928"/>
      <c r="BX116" s="928"/>
      <c r="BY116" s="928"/>
      <c r="BZ116" s="928"/>
      <c r="CA116" s="928" t="s">
        <v>121</v>
      </c>
      <c r="CB116" s="928"/>
      <c r="CC116" s="928"/>
      <c r="CD116" s="928"/>
      <c r="CE116" s="928"/>
      <c r="CF116" s="922" t="s">
        <v>121</v>
      </c>
      <c r="CG116" s="923"/>
      <c r="CH116" s="923"/>
      <c r="CI116" s="923"/>
      <c r="CJ116" s="923"/>
      <c r="CK116" s="950"/>
      <c r="CL116" s="951"/>
      <c r="CM116" s="924" t="s">
        <v>439</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121</v>
      </c>
      <c r="DH116" s="961"/>
      <c r="DI116" s="961"/>
      <c r="DJ116" s="961"/>
      <c r="DK116" s="962"/>
      <c r="DL116" s="963" t="s">
        <v>121</v>
      </c>
      <c r="DM116" s="961"/>
      <c r="DN116" s="961"/>
      <c r="DO116" s="961"/>
      <c r="DP116" s="962"/>
      <c r="DQ116" s="963" t="s">
        <v>121</v>
      </c>
      <c r="DR116" s="961"/>
      <c r="DS116" s="961"/>
      <c r="DT116" s="961"/>
      <c r="DU116" s="962"/>
      <c r="DV116" s="964" t="s">
        <v>121</v>
      </c>
      <c r="DW116" s="965"/>
      <c r="DX116" s="965"/>
      <c r="DY116" s="965"/>
      <c r="DZ116" s="966"/>
    </row>
    <row r="117" spans="1:130" s="230"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440</v>
      </c>
      <c r="Z117" s="896"/>
      <c r="AA117" s="980">
        <v>3846809</v>
      </c>
      <c r="AB117" s="981"/>
      <c r="AC117" s="981"/>
      <c r="AD117" s="981"/>
      <c r="AE117" s="982"/>
      <c r="AF117" s="983">
        <v>3405034</v>
      </c>
      <c r="AG117" s="981"/>
      <c r="AH117" s="981"/>
      <c r="AI117" s="981"/>
      <c r="AJ117" s="982"/>
      <c r="AK117" s="983">
        <v>3172332</v>
      </c>
      <c r="AL117" s="981"/>
      <c r="AM117" s="981"/>
      <c r="AN117" s="981"/>
      <c r="AO117" s="982"/>
      <c r="AP117" s="984"/>
      <c r="AQ117" s="985"/>
      <c r="AR117" s="985"/>
      <c r="AS117" s="985"/>
      <c r="AT117" s="986"/>
      <c r="AU117" s="910"/>
      <c r="AV117" s="911"/>
      <c r="AW117" s="911"/>
      <c r="AX117" s="911"/>
      <c r="AY117" s="911"/>
      <c r="AZ117" s="976" t="s">
        <v>441</v>
      </c>
      <c r="BA117" s="977"/>
      <c r="BB117" s="977"/>
      <c r="BC117" s="977"/>
      <c r="BD117" s="977"/>
      <c r="BE117" s="977"/>
      <c r="BF117" s="977"/>
      <c r="BG117" s="977"/>
      <c r="BH117" s="977"/>
      <c r="BI117" s="977"/>
      <c r="BJ117" s="977"/>
      <c r="BK117" s="977"/>
      <c r="BL117" s="977"/>
      <c r="BM117" s="977"/>
      <c r="BN117" s="977"/>
      <c r="BO117" s="977"/>
      <c r="BP117" s="978"/>
      <c r="BQ117" s="927" t="s">
        <v>121</v>
      </c>
      <c r="BR117" s="928"/>
      <c r="BS117" s="928"/>
      <c r="BT117" s="928"/>
      <c r="BU117" s="928"/>
      <c r="BV117" s="928" t="s">
        <v>121</v>
      </c>
      <c r="BW117" s="928"/>
      <c r="BX117" s="928"/>
      <c r="BY117" s="928"/>
      <c r="BZ117" s="928"/>
      <c r="CA117" s="928" t="s">
        <v>121</v>
      </c>
      <c r="CB117" s="928"/>
      <c r="CC117" s="928"/>
      <c r="CD117" s="928"/>
      <c r="CE117" s="928"/>
      <c r="CF117" s="922" t="s">
        <v>121</v>
      </c>
      <c r="CG117" s="923"/>
      <c r="CH117" s="923"/>
      <c r="CI117" s="923"/>
      <c r="CJ117" s="923"/>
      <c r="CK117" s="950"/>
      <c r="CL117" s="951"/>
      <c r="CM117" s="924" t="s">
        <v>442</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121</v>
      </c>
      <c r="DH117" s="961"/>
      <c r="DI117" s="961"/>
      <c r="DJ117" s="961"/>
      <c r="DK117" s="962"/>
      <c r="DL117" s="963" t="s">
        <v>121</v>
      </c>
      <c r="DM117" s="961"/>
      <c r="DN117" s="961"/>
      <c r="DO117" s="961"/>
      <c r="DP117" s="962"/>
      <c r="DQ117" s="963" t="s">
        <v>121</v>
      </c>
      <c r="DR117" s="961"/>
      <c r="DS117" s="961"/>
      <c r="DT117" s="961"/>
      <c r="DU117" s="962"/>
      <c r="DV117" s="964" t="s">
        <v>121</v>
      </c>
      <c r="DW117" s="965"/>
      <c r="DX117" s="965"/>
      <c r="DY117" s="965"/>
      <c r="DZ117" s="966"/>
    </row>
    <row r="118" spans="1:130" s="230" customFormat="1" ht="26.25" customHeight="1" x14ac:dyDescent="0.15">
      <c r="A118" s="914" t="s">
        <v>416</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413</v>
      </c>
      <c r="AB118" s="895"/>
      <c r="AC118" s="895"/>
      <c r="AD118" s="895"/>
      <c r="AE118" s="896"/>
      <c r="AF118" s="894" t="s">
        <v>414</v>
      </c>
      <c r="AG118" s="895"/>
      <c r="AH118" s="895"/>
      <c r="AI118" s="895"/>
      <c r="AJ118" s="896"/>
      <c r="AK118" s="894" t="s">
        <v>294</v>
      </c>
      <c r="AL118" s="895"/>
      <c r="AM118" s="895"/>
      <c r="AN118" s="895"/>
      <c r="AO118" s="896"/>
      <c r="AP118" s="972" t="s">
        <v>415</v>
      </c>
      <c r="AQ118" s="973"/>
      <c r="AR118" s="973"/>
      <c r="AS118" s="973"/>
      <c r="AT118" s="974"/>
      <c r="AU118" s="910"/>
      <c r="AV118" s="911"/>
      <c r="AW118" s="911"/>
      <c r="AX118" s="911"/>
      <c r="AY118" s="911"/>
      <c r="AZ118" s="975" t="s">
        <v>443</v>
      </c>
      <c r="BA118" s="967"/>
      <c r="BB118" s="967"/>
      <c r="BC118" s="967"/>
      <c r="BD118" s="967"/>
      <c r="BE118" s="967"/>
      <c r="BF118" s="967"/>
      <c r="BG118" s="967"/>
      <c r="BH118" s="967"/>
      <c r="BI118" s="967"/>
      <c r="BJ118" s="967"/>
      <c r="BK118" s="967"/>
      <c r="BL118" s="967"/>
      <c r="BM118" s="967"/>
      <c r="BN118" s="967"/>
      <c r="BO118" s="967"/>
      <c r="BP118" s="968"/>
      <c r="BQ118" s="1001" t="s">
        <v>121</v>
      </c>
      <c r="BR118" s="1002"/>
      <c r="BS118" s="1002"/>
      <c r="BT118" s="1002"/>
      <c r="BU118" s="1002"/>
      <c r="BV118" s="1002" t="s">
        <v>121</v>
      </c>
      <c r="BW118" s="1002"/>
      <c r="BX118" s="1002"/>
      <c r="BY118" s="1002"/>
      <c r="BZ118" s="1002"/>
      <c r="CA118" s="1002" t="s">
        <v>121</v>
      </c>
      <c r="CB118" s="1002"/>
      <c r="CC118" s="1002"/>
      <c r="CD118" s="1002"/>
      <c r="CE118" s="1002"/>
      <c r="CF118" s="922" t="s">
        <v>121</v>
      </c>
      <c r="CG118" s="923"/>
      <c r="CH118" s="923"/>
      <c r="CI118" s="923"/>
      <c r="CJ118" s="923"/>
      <c r="CK118" s="950"/>
      <c r="CL118" s="951"/>
      <c r="CM118" s="924" t="s">
        <v>444</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121</v>
      </c>
      <c r="DH118" s="961"/>
      <c r="DI118" s="961"/>
      <c r="DJ118" s="961"/>
      <c r="DK118" s="962"/>
      <c r="DL118" s="963" t="s">
        <v>121</v>
      </c>
      <c r="DM118" s="961"/>
      <c r="DN118" s="961"/>
      <c r="DO118" s="961"/>
      <c r="DP118" s="962"/>
      <c r="DQ118" s="963" t="s">
        <v>121</v>
      </c>
      <c r="DR118" s="961"/>
      <c r="DS118" s="961"/>
      <c r="DT118" s="961"/>
      <c r="DU118" s="962"/>
      <c r="DV118" s="964" t="s">
        <v>121</v>
      </c>
      <c r="DW118" s="965"/>
      <c r="DX118" s="965"/>
      <c r="DY118" s="965"/>
      <c r="DZ118" s="966"/>
    </row>
    <row r="119" spans="1:130" s="230" customFormat="1" ht="26.25" customHeight="1" x14ac:dyDescent="0.15">
      <c r="A119" s="1058" t="s">
        <v>419</v>
      </c>
      <c r="B119" s="949"/>
      <c r="C119" s="931" t="s">
        <v>420</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v>129945</v>
      </c>
      <c r="AB119" s="902"/>
      <c r="AC119" s="902"/>
      <c r="AD119" s="902"/>
      <c r="AE119" s="903"/>
      <c r="AF119" s="904">
        <v>123518</v>
      </c>
      <c r="AG119" s="902"/>
      <c r="AH119" s="902"/>
      <c r="AI119" s="902"/>
      <c r="AJ119" s="903"/>
      <c r="AK119" s="904">
        <v>122374</v>
      </c>
      <c r="AL119" s="902"/>
      <c r="AM119" s="902"/>
      <c r="AN119" s="902"/>
      <c r="AO119" s="903"/>
      <c r="AP119" s="905">
        <v>0.8</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445</v>
      </c>
      <c r="BP119" s="1007"/>
      <c r="BQ119" s="1001">
        <v>38368119</v>
      </c>
      <c r="BR119" s="1002"/>
      <c r="BS119" s="1002"/>
      <c r="BT119" s="1002"/>
      <c r="BU119" s="1002"/>
      <c r="BV119" s="1002">
        <v>37353526</v>
      </c>
      <c r="BW119" s="1002"/>
      <c r="BX119" s="1002"/>
      <c r="BY119" s="1002"/>
      <c r="BZ119" s="1002"/>
      <c r="CA119" s="1002">
        <v>36715305</v>
      </c>
      <c r="CB119" s="1002"/>
      <c r="CC119" s="1002"/>
      <c r="CD119" s="1002"/>
      <c r="CE119" s="1002"/>
      <c r="CF119" s="1003"/>
      <c r="CG119" s="1004"/>
      <c r="CH119" s="1004"/>
      <c r="CI119" s="1004"/>
      <c r="CJ119" s="1005"/>
      <c r="CK119" s="952"/>
      <c r="CL119" s="953"/>
      <c r="CM119" s="975" t="s">
        <v>446</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121</v>
      </c>
      <c r="DH119" s="988"/>
      <c r="DI119" s="988"/>
      <c r="DJ119" s="988"/>
      <c r="DK119" s="989"/>
      <c r="DL119" s="987" t="s">
        <v>121</v>
      </c>
      <c r="DM119" s="988"/>
      <c r="DN119" s="988"/>
      <c r="DO119" s="988"/>
      <c r="DP119" s="989"/>
      <c r="DQ119" s="987" t="s">
        <v>121</v>
      </c>
      <c r="DR119" s="988"/>
      <c r="DS119" s="988"/>
      <c r="DT119" s="988"/>
      <c r="DU119" s="989"/>
      <c r="DV119" s="990" t="s">
        <v>121</v>
      </c>
      <c r="DW119" s="991"/>
      <c r="DX119" s="991"/>
      <c r="DY119" s="991"/>
      <c r="DZ119" s="992"/>
    </row>
    <row r="120" spans="1:130" s="230" customFormat="1" ht="26.25" customHeight="1" x14ac:dyDescent="0.15">
      <c r="A120" s="1059"/>
      <c r="B120" s="951"/>
      <c r="C120" s="924" t="s">
        <v>423</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121</v>
      </c>
      <c r="AB120" s="961"/>
      <c r="AC120" s="961"/>
      <c r="AD120" s="961"/>
      <c r="AE120" s="962"/>
      <c r="AF120" s="963" t="s">
        <v>121</v>
      </c>
      <c r="AG120" s="961"/>
      <c r="AH120" s="961"/>
      <c r="AI120" s="961"/>
      <c r="AJ120" s="962"/>
      <c r="AK120" s="963" t="s">
        <v>121</v>
      </c>
      <c r="AL120" s="961"/>
      <c r="AM120" s="961"/>
      <c r="AN120" s="961"/>
      <c r="AO120" s="962"/>
      <c r="AP120" s="964" t="s">
        <v>121</v>
      </c>
      <c r="AQ120" s="965"/>
      <c r="AR120" s="965"/>
      <c r="AS120" s="965"/>
      <c r="AT120" s="966"/>
      <c r="AU120" s="993" t="s">
        <v>447</v>
      </c>
      <c r="AV120" s="994"/>
      <c r="AW120" s="994"/>
      <c r="AX120" s="994"/>
      <c r="AY120" s="995"/>
      <c r="AZ120" s="931" t="s">
        <v>448</v>
      </c>
      <c r="BA120" s="899"/>
      <c r="BB120" s="899"/>
      <c r="BC120" s="899"/>
      <c r="BD120" s="899"/>
      <c r="BE120" s="899"/>
      <c r="BF120" s="899"/>
      <c r="BG120" s="899"/>
      <c r="BH120" s="899"/>
      <c r="BI120" s="899"/>
      <c r="BJ120" s="899"/>
      <c r="BK120" s="899"/>
      <c r="BL120" s="899"/>
      <c r="BM120" s="899"/>
      <c r="BN120" s="899"/>
      <c r="BO120" s="899"/>
      <c r="BP120" s="900"/>
      <c r="BQ120" s="932">
        <v>14741800</v>
      </c>
      <c r="BR120" s="933"/>
      <c r="BS120" s="933"/>
      <c r="BT120" s="933"/>
      <c r="BU120" s="933"/>
      <c r="BV120" s="933">
        <v>14738543</v>
      </c>
      <c r="BW120" s="933"/>
      <c r="BX120" s="933"/>
      <c r="BY120" s="933"/>
      <c r="BZ120" s="933"/>
      <c r="CA120" s="933">
        <v>14254357</v>
      </c>
      <c r="CB120" s="933"/>
      <c r="CC120" s="933"/>
      <c r="CD120" s="933"/>
      <c r="CE120" s="933"/>
      <c r="CF120" s="946">
        <v>92.9</v>
      </c>
      <c r="CG120" s="947"/>
      <c r="CH120" s="947"/>
      <c r="CI120" s="947"/>
      <c r="CJ120" s="947"/>
      <c r="CK120" s="1008" t="s">
        <v>449</v>
      </c>
      <c r="CL120" s="1009"/>
      <c r="CM120" s="1009"/>
      <c r="CN120" s="1009"/>
      <c r="CO120" s="1010"/>
      <c r="CP120" s="1016" t="s">
        <v>396</v>
      </c>
      <c r="CQ120" s="1017"/>
      <c r="CR120" s="1017"/>
      <c r="CS120" s="1017"/>
      <c r="CT120" s="1017"/>
      <c r="CU120" s="1017"/>
      <c r="CV120" s="1017"/>
      <c r="CW120" s="1017"/>
      <c r="CX120" s="1017"/>
      <c r="CY120" s="1017"/>
      <c r="CZ120" s="1017"/>
      <c r="DA120" s="1017"/>
      <c r="DB120" s="1017"/>
      <c r="DC120" s="1017"/>
      <c r="DD120" s="1017"/>
      <c r="DE120" s="1017"/>
      <c r="DF120" s="1018"/>
      <c r="DG120" s="932">
        <v>5123256</v>
      </c>
      <c r="DH120" s="933"/>
      <c r="DI120" s="933"/>
      <c r="DJ120" s="933"/>
      <c r="DK120" s="933"/>
      <c r="DL120" s="933">
        <v>4945260</v>
      </c>
      <c r="DM120" s="933"/>
      <c r="DN120" s="933"/>
      <c r="DO120" s="933"/>
      <c r="DP120" s="933"/>
      <c r="DQ120" s="933">
        <v>4434857</v>
      </c>
      <c r="DR120" s="933"/>
      <c r="DS120" s="933"/>
      <c r="DT120" s="933"/>
      <c r="DU120" s="933"/>
      <c r="DV120" s="934">
        <v>28.9</v>
      </c>
      <c r="DW120" s="934"/>
      <c r="DX120" s="934"/>
      <c r="DY120" s="934"/>
      <c r="DZ120" s="935"/>
    </row>
    <row r="121" spans="1:130" s="230" customFormat="1" ht="26.25" customHeight="1" x14ac:dyDescent="0.15">
      <c r="A121" s="1059"/>
      <c r="B121" s="951"/>
      <c r="C121" s="976" t="s">
        <v>450</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121</v>
      </c>
      <c r="AB121" s="961"/>
      <c r="AC121" s="961"/>
      <c r="AD121" s="961"/>
      <c r="AE121" s="962"/>
      <c r="AF121" s="963" t="s">
        <v>121</v>
      </c>
      <c r="AG121" s="961"/>
      <c r="AH121" s="961"/>
      <c r="AI121" s="961"/>
      <c r="AJ121" s="962"/>
      <c r="AK121" s="963" t="s">
        <v>121</v>
      </c>
      <c r="AL121" s="961"/>
      <c r="AM121" s="961"/>
      <c r="AN121" s="961"/>
      <c r="AO121" s="962"/>
      <c r="AP121" s="964" t="s">
        <v>121</v>
      </c>
      <c r="AQ121" s="965"/>
      <c r="AR121" s="965"/>
      <c r="AS121" s="965"/>
      <c r="AT121" s="966"/>
      <c r="AU121" s="996"/>
      <c r="AV121" s="997"/>
      <c r="AW121" s="997"/>
      <c r="AX121" s="997"/>
      <c r="AY121" s="998"/>
      <c r="AZ121" s="924" t="s">
        <v>451</v>
      </c>
      <c r="BA121" s="925"/>
      <c r="BB121" s="925"/>
      <c r="BC121" s="925"/>
      <c r="BD121" s="925"/>
      <c r="BE121" s="925"/>
      <c r="BF121" s="925"/>
      <c r="BG121" s="925"/>
      <c r="BH121" s="925"/>
      <c r="BI121" s="925"/>
      <c r="BJ121" s="925"/>
      <c r="BK121" s="925"/>
      <c r="BL121" s="925"/>
      <c r="BM121" s="925"/>
      <c r="BN121" s="925"/>
      <c r="BO121" s="925"/>
      <c r="BP121" s="926"/>
      <c r="BQ121" s="927">
        <v>4239101</v>
      </c>
      <c r="BR121" s="928"/>
      <c r="BS121" s="928"/>
      <c r="BT121" s="928"/>
      <c r="BU121" s="928"/>
      <c r="BV121" s="928">
        <v>4643311</v>
      </c>
      <c r="BW121" s="928"/>
      <c r="BX121" s="928"/>
      <c r="BY121" s="928"/>
      <c r="BZ121" s="928"/>
      <c r="CA121" s="928">
        <v>5500023</v>
      </c>
      <c r="CB121" s="928"/>
      <c r="CC121" s="928"/>
      <c r="CD121" s="928"/>
      <c r="CE121" s="928"/>
      <c r="CF121" s="922">
        <v>35.799999999999997</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t="s">
        <v>121</v>
      </c>
      <c r="DH121" s="928"/>
      <c r="DI121" s="928"/>
      <c r="DJ121" s="928"/>
      <c r="DK121" s="928"/>
      <c r="DL121" s="928" t="s">
        <v>121</v>
      </c>
      <c r="DM121" s="928"/>
      <c r="DN121" s="928"/>
      <c r="DO121" s="928"/>
      <c r="DP121" s="928"/>
      <c r="DQ121" s="928" t="s">
        <v>121</v>
      </c>
      <c r="DR121" s="928"/>
      <c r="DS121" s="928"/>
      <c r="DT121" s="928"/>
      <c r="DU121" s="928"/>
      <c r="DV121" s="929" t="s">
        <v>121</v>
      </c>
      <c r="DW121" s="929"/>
      <c r="DX121" s="929"/>
      <c r="DY121" s="929"/>
      <c r="DZ121" s="930"/>
    </row>
    <row r="122" spans="1:130" s="230" customFormat="1" ht="26.25" customHeight="1" x14ac:dyDescent="0.15">
      <c r="A122" s="1059"/>
      <c r="B122" s="951"/>
      <c r="C122" s="924" t="s">
        <v>433</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121</v>
      </c>
      <c r="AB122" s="961"/>
      <c r="AC122" s="961"/>
      <c r="AD122" s="961"/>
      <c r="AE122" s="962"/>
      <c r="AF122" s="963" t="s">
        <v>121</v>
      </c>
      <c r="AG122" s="961"/>
      <c r="AH122" s="961"/>
      <c r="AI122" s="961"/>
      <c r="AJ122" s="962"/>
      <c r="AK122" s="963" t="s">
        <v>121</v>
      </c>
      <c r="AL122" s="961"/>
      <c r="AM122" s="961"/>
      <c r="AN122" s="961"/>
      <c r="AO122" s="962"/>
      <c r="AP122" s="964" t="s">
        <v>121</v>
      </c>
      <c r="AQ122" s="965"/>
      <c r="AR122" s="965"/>
      <c r="AS122" s="965"/>
      <c r="AT122" s="966"/>
      <c r="AU122" s="996"/>
      <c r="AV122" s="997"/>
      <c r="AW122" s="997"/>
      <c r="AX122" s="997"/>
      <c r="AY122" s="998"/>
      <c r="AZ122" s="975" t="s">
        <v>452</v>
      </c>
      <c r="BA122" s="967"/>
      <c r="BB122" s="967"/>
      <c r="BC122" s="967"/>
      <c r="BD122" s="967"/>
      <c r="BE122" s="967"/>
      <c r="BF122" s="967"/>
      <c r="BG122" s="967"/>
      <c r="BH122" s="967"/>
      <c r="BI122" s="967"/>
      <c r="BJ122" s="967"/>
      <c r="BK122" s="967"/>
      <c r="BL122" s="967"/>
      <c r="BM122" s="967"/>
      <c r="BN122" s="967"/>
      <c r="BO122" s="967"/>
      <c r="BP122" s="968"/>
      <c r="BQ122" s="1001">
        <v>23333256</v>
      </c>
      <c r="BR122" s="1002"/>
      <c r="BS122" s="1002"/>
      <c r="BT122" s="1002"/>
      <c r="BU122" s="1002"/>
      <c r="BV122" s="1002">
        <v>22426403</v>
      </c>
      <c r="BW122" s="1002"/>
      <c r="BX122" s="1002"/>
      <c r="BY122" s="1002"/>
      <c r="BZ122" s="1002"/>
      <c r="CA122" s="1002">
        <v>21708590</v>
      </c>
      <c r="CB122" s="1002"/>
      <c r="CC122" s="1002"/>
      <c r="CD122" s="1002"/>
      <c r="CE122" s="1002"/>
      <c r="CF122" s="1019">
        <v>141.4</v>
      </c>
      <c r="CG122" s="1020"/>
      <c r="CH122" s="1020"/>
      <c r="CI122" s="1020"/>
      <c r="CJ122" s="1020"/>
      <c r="CK122" s="1011"/>
      <c r="CL122" s="1012"/>
      <c r="CM122" s="1012"/>
      <c r="CN122" s="1012"/>
      <c r="CO122" s="1013"/>
      <c r="CP122" s="1021" t="s">
        <v>393</v>
      </c>
      <c r="CQ122" s="1022"/>
      <c r="CR122" s="1022"/>
      <c r="CS122" s="1022"/>
      <c r="CT122" s="1022"/>
      <c r="CU122" s="1022"/>
      <c r="CV122" s="1022"/>
      <c r="CW122" s="1022"/>
      <c r="CX122" s="1022"/>
      <c r="CY122" s="1022"/>
      <c r="CZ122" s="1022"/>
      <c r="DA122" s="1022"/>
      <c r="DB122" s="1022"/>
      <c r="DC122" s="1022"/>
      <c r="DD122" s="1022"/>
      <c r="DE122" s="1022"/>
      <c r="DF122" s="1023"/>
      <c r="DG122" s="927" t="s">
        <v>121</v>
      </c>
      <c r="DH122" s="928"/>
      <c r="DI122" s="928"/>
      <c r="DJ122" s="928"/>
      <c r="DK122" s="928"/>
      <c r="DL122" s="928" t="s">
        <v>121</v>
      </c>
      <c r="DM122" s="928"/>
      <c r="DN122" s="928"/>
      <c r="DO122" s="928"/>
      <c r="DP122" s="928"/>
      <c r="DQ122" s="928" t="s">
        <v>121</v>
      </c>
      <c r="DR122" s="928"/>
      <c r="DS122" s="928"/>
      <c r="DT122" s="928"/>
      <c r="DU122" s="928"/>
      <c r="DV122" s="929" t="s">
        <v>121</v>
      </c>
      <c r="DW122" s="929"/>
      <c r="DX122" s="929"/>
      <c r="DY122" s="929"/>
      <c r="DZ122" s="930"/>
    </row>
    <row r="123" spans="1:130" s="230" customFormat="1" ht="26.25" customHeight="1" x14ac:dyDescent="0.15">
      <c r="A123" s="1059"/>
      <c r="B123" s="951"/>
      <c r="C123" s="924" t="s">
        <v>439</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121</v>
      </c>
      <c r="AB123" s="961"/>
      <c r="AC123" s="961"/>
      <c r="AD123" s="961"/>
      <c r="AE123" s="962"/>
      <c r="AF123" s="963" t="s">
        <v>121</v>
      </c>
      <c r="AG123" s="961"/>
      <c r="AH123" s="961"/>
      <c r="AI123" s="961"/>
      <c r="AJ123" s="962"/>
      <c r="AK123" s="963" t="s">
        <v>121</v>
      </c>
      <c r="AL123" s="961"/>
      <c r="AM123" s="961"/>
      <c r="AN123" s="961"/>
      <c r="AO123" s="962"/>
      <c r="AP123" s="964" t="s">
        <v>121</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453</v>
      </c>
      <c r="BP123" s="1007"/>
      <c r="BQ123" s="1065">
        <v>42314157</v>
      </c>
      <c r="BR123" s="1066"/>
      <c r="BS123" s="1066"/>
      <c r="BT123" s="1066"/>
      <c r="BU123" s="1066"/>
      <c r="BV123" s="1066">
        <v>41808257</v>
      </c>
      <c r="BW123" s="1066"/>
      <c r="BX123" s="1066"/>
      <c r="BY123" s="1066"/>
      <c r="BZ123" s="1066"/>
      <c r="CA123" s="1066">
        <v>41462970</v>
      </c>
      <c r="CB123" s="1066"/>
      <c r="CC123" s="1066"/>
      <c r="CD123" s="1066"/>
      <c r="CE123" s="1066"/>
      <c r="CF123" s="1003"/>
      <c r="CG123" s="1004"/>
      <c r="CH123" s="1004"/>
      <c r="CI123" s="1004"/>
      <c r="CJ123" s="1005"/>
      <c r="CK123" s="1011"/>
      <c r="CL123" s="1012"/>
      <c r="CM123" s="1012"/>
      <c r="CN123" s="1012"/>
      <c r="CO123" s="1013"/>
      <c r="CP123" s="1021" t="s">
        <v>391</v>
      </c>
      <c r="CQ123" s="1022"/>
      <c r="CR123" s="1022"/>
      <c r="CS123" s="1022"/>
      <c r="CT123" s="1022"/>
      <c r="CU123" s="1022"/>
      <c r="CV123" s="1022"/>
      <c r="CW123" s="1022"/>
      <c r="CX123" s="1022"/>
      <c r="CY123" s="1022"/>
      <c r="CZ123" s="1022"/>
      <c r="DA123" s="1022"/>
      <c r="DB123" s="1022"/>
      <c r="DC123" s="1022"/>
      <c r="DD123" s="1022"/>
      <c r="DE123" s="1022"/>
      <c r="DF123" s="1023"/>
      <c r="DG123" s="960" t="s">
        <v>121</v>
      </c>
      <c r="DH123" s="961"/>
      <c r="DI123" s="961"/>
      <c r="DJ123" s="961"/>
      <c r="DK123" s="962"/>
      <c r="DL123" s="963" t="s">
        <v>121</v>
      </c>
      <c r="DM123" s="961"/>
      <c r="DN123" s="961"/>
      <c r="DO123" s="961"/>
      <c r="DP123" s="962"/>
      <c r="DQ123" s="963" t="s">
        <v>121</v>
      </c>
      <c r="DR123" s="961"/>
      <c r="DS123" s="961"/>
      <c r="DT123" s="961"/>
      <c r="DU123" s="962"/>
      <c r="DV123" s="964" t="s">
        <v>121</v>
      </c>
      <c r="DW123" s="965"/>
      <c r="DX123" s="965"/>
      <c r="DY123" s="965"/>
      <c r="DZ123" s="966"/>
    </row>
    <row r="124" spans="1:130" s="230" customFormat="1" ht="26.25" customHeight="1" thickBot="1" x14ac:dyDescent="0.2">
      <c r="A124" s="1059"/>
      <c r="B124" s="951"/>
      <c r="C124" s="924" t="s">
        <v>442</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121</v>
      </c>
      <c r="AB124" s="961"/>
      <c r="AC124" s="961"/>
      <c r="AD124" s="961"/>
      <c r="AE124" s="962"/>
      <c r="AF124" s="963" t="s">
        <v>121</v>
      </c>
      <c r="AG124" s="961"/>
      <c r="AH124" s="961"/>
      <c r="AI124" s="961"/>
      <c r="AJ124" s="962"/>
      <c r="AK124" s="963" t="s">
        <v>121</v>
      </c>
      <c r="AL124" s="961"/>
      <c r="AM124" s="961"/>
      <c r="AN124" s="961"/>
      <c r="AO124" s="962"/>
      <c r="AP124" s="964" t="s">
        <v>121</v>
      </c>
      <c r="AQ124" s="965"/>
      <c r="AR124" s="965"/>
      <c r="AS124" s="965"/>
      <c r="AT124" s="966"/>
      <c r="AU124" s="1061" t="s">
        <v>454</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121</v>
      </c>
      <c r="BR124" s="1029"/>
      <c r="BS124" s="1029"/>
      <c r="BT124" s="1029"/>
      <c r="BU124" s="1029"/>
      <c r="BV124" s="1029" t="s">
        <v>121</v>
      </c>
      <c r="BW124" s="1029"/>
      <c r="BX124" s="1029"/>
      <c r="BY124" s="1029"/>
      <c r="BZ124" s="1029"/>
      <c r="CA124" s="1029" t="s">
        <v>121</v>
      </c>
      <c r="CB124" s="1029"/>
      <c r="CC124" s="1029"/>
      <c r="CD124" s="1029"/>
      <c r="CE124" s="1029"/>
      <c r="CF124" s="1030"/>
      <c r="CG124" s="1031"/>
      <c r="CH124" s="1031"/>
      <c r="CI124" s="1031"/>
      <c r="CJ124" s="1032"/>
      <c r="CK124" s="1014"/>
      <c r="CL124" s="1014"/>
      <c r="CM124" s="1014"/>
      <c r="CN124" s="1014"/>
      <c r="CO124" s="1015"/>
      <c r="CP124" s="1021" t="s">
        <v>455</v>
      </c>
      <c r="CQ124" s="1022"/>
      <c r="CR124" s="1022"/>
      <c r="CS124" s="1022"/>
      <c r="CT124" s="1022"/>
      <c r="CU124" s="1022"/>
      <c r="CV124" s="1022"/>
      <c r="CW124" s="1022"/>
      <c r="CX124" s="1022"/>
      <c r="CY124" s="1022"/>
      <c r="CZ124" s="1022"/>
      <c r="DA124" s="1022"/>
      <c r="DB124" s="1022"/>
      <c r="DC124" s="1022"/>
      <c r="DD124" s="1022"/>
      <c r="DE124" s="1022"/>
      <c r="DF124" s="1023"/>
      <c r="DG124" s="1006" t="s">
        <v>121</v>
      </c>
      <c r="DH124" s="988"/>
      <c r="DI124" s="988"/>
      <c r="DJ124" s="988"/>
      <c r="DK124" s="989"/>
      <c r="DL124" s="987" t="s">
        <v>121</v>
      </c>
      <c r="DM124" s="988"/>
      <c r="DN124" s="988"/>
      <c r="DO124" s="988"/>
      <c r="DP124" s="989"/>
      <c r="DQ124" s="987" t="s">
        <v>121</v>
      </c>
      <c r="DR124" s="988"/>
      <c r="DS124" s="988"/>
      <c r="DT124" s="988"/>
      <c r="DU124" s="989"/>
      <c r="DV124" s="990" t="s">
        <v>121</v>
      </c>
      <c r="DW124" s="991"/>
      <c r="DX124" s="991"/>
      <c r="DY124" s="991"/>
      <c r="DZ124" s="992"/>
    </row>
    <row r="125" spans="1:130" s="230" customFormat="1" ht="26.25" customHeight="1" x14ac:dyDescent="0.15">
      <c r="A125" s="1059"/>
      <c r="B125" s="951"/>
      <c r="C125" s="924" t="s">
        <v>444</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121</v>
      </c>
      <c r="AB125" s="961"/>
      <c r="AC125" s="961"/>
      <c r="AD125" s="961"/>
      <c r="AE125" s="962"/>
      <c r="AF125" s="963" t="s">
        <v>121</v>
      </c>
      <c r="AG125" s="961"/>
      <c r="AH125" s="961"/>
      <c r="AI125" s="961"/>
      <c r="AJ125" s="962"/>
      <c r="AK125" s="963" t="s">
        <v>121</v>
      </c>
      <c r="AL125" s="961"/>
      <c r="AM125" s="961"/>
      <c r="AN125" s="961"/>
      <c r="AO125" s="962"/>
      <c r="AP125" s="964" t="s">
        <v>121</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456</v>
      </c>
      <c r="CL125" s="1009"/>
      <c r="CM125" s="1009"/>
      <c r="CN125" s="1009"/>
      <c r="CO125" s="1010"/>
      <c r="CP125" s="931" t="s">
        <v>457</v>
      </c>
      <c r="CQ125" s="899"/>
      <c r="CR125" s="899"/>
      <c r="CS125" s="899"/>
      <c r="CT125" s="899"/>
      <c r="CU125" s="899"/>
      <c r="CV125" s="899"/>
      <c r="CW125" s="899"/>
      <c r="CX125" s="899"/>
      <c r="CY125" s="899"/>
      <c r="CZ125" s="899"/>
      <c r="DA125" s="899"/>
      <c r="DB125" s="899"/>
      <c r="DC125" s="899"/>
      <c r="DD125" s="899"/>
      <c r="DE125" s="899"/>
      <c r="DF125" s="900"/>
      <c r="DG125" s="932" t="s">
        <v>121</v>
      </c>
      <c r="DH125" s="933"/>
      <c r="DI125" s="933"/>
      <c r="DJ125" s="933"/>
      <c r="DK125" s="933"/>
      <c r="DL125" s="933" t="s">
        <v>121</v>
      </c>
      <c r="DM125" s="933"/>
      <c r="DN125" s="933"/>
      <c r="DO125" s="933"/>
      <c r="DP125" s="933"/>
      <c r="DQ125" s="933" t="s">
        <v>121</v>
      </c>
      <c r="DR125" s="933"/>
      <c r="DS125" s="933"/>
      <c r="DT125" s="933"/>
      <c r="DU125" s="933"/>
      <c r="DV125" s="934" t="s">
        <v>121</v>
      </c>
      <c r="DW125" s="934"/>
      <c r="DX125" s="934"/>
      <c r="DY125" s="934"/>
      <c r="DZ125" s="935"/>
    </row>
    <row r="126" spans="1:130" s="230" customFormat="1" ht="26.25" customHeight="1" thickBot="1" x14ac:dyDescent="0.2">
      <c r="A126" s="1059"/>
      <c r="B126" s="951"/>
      <c r="C126" s="924" t="s">
        <v>446</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121</v>
      </c>
      <c r="AB126" s="961"/>
      <c r="AC126" s="961"/>
      <c r="AD126" s="961"/>
      <c r="AE126" s="962"/>
      <c r="AF126" s="963" t="s">
        <v>121</v>
      </c>
      <c r="AG126" s="961"/>
      <c r="AH126" s="961"/>
      <c r="AI126" s="961"/>
      <c r="AJ126" s="962"/>
      <c r="AK126" s="963" t="s">
        <v>121</v>
      </c>
      <c r="AL126" s="961"/>
      <c r="AM126" s="961"/>
      <c r="AN126" s="961"/>
      <c r="AO126" s="962"/>
      <c r="AP126" s="964" t="s">
        <v>121</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458</v>
      </c>
      <c r="CQ126" s="925"/>
      <c r="CR126" s="925"/>
      <c r="CS126" s="925"/>
      <c r="CT126" s="925"/>
      <c r="CU126" s="925"/>
      <c r="CV126" s="925"/>
      <c r="CW126" s="925"/>
      <c r="CX126" s="925"/>
      <c r="CY126" s="925"/>
      <c r="CZ126" s="925"/>
      <c r="DA126" s="925"/>
      <c r="DB126" s="925"/>
      <c r="DC126" s="925"/>
      <c r="DD126" s="925"/>
      <c r="DE126" s="925"/>
      <c r="DF126" s="926"/>
      <c r="DG126" s="927" t="s">
        <v>121</v>
      </c>
      <c r="DH126" s="928"/>
      <c r="DI126" s="928"/>
      <c r="DJ126" s="928"/>
      <c r="DK126" s="928"/>
      <c r="DL126" s="928" t="s">
        <v>121</v>
      </c>
      <c r="DM126" s="928"/>
      <c r="DN126" s="928"/>
      <c r="DO126" s="928"/>
      <c r="DP126" s="928"/>
      <c r="DQ126" s="928" t="s">
        <v>121</v>
      </c>
      <c r="DR126" s="928"/>
      <c r="DS126" s="928"/>
      <c r="DT126" s="928"/>
      <c r="DU126" s="928"/>
      <c r="DV126" s="929" t="s">
        <v>121</v>
      </c>
      <c r="DW126" s="929"/>
      <c r="DX126" s="929"/>
      <c r="DY126" s="929"/>
      <c r="DZ126" s="930"/>
    </row>
    <row r="127" spans="1:130" s="230" customFormat="1" ht="26.25" customHeight="1" x14ac:dyDescent="0.15">
      <c r="A127" s="1060"/>
      <c r="B127" s="953"/>
      <c r="C127" s="975" t="s">
        <v>459</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v>10</v>
      </c>
      <c r="AB127" s="961"/>
      <c r="AC127" s="961"/>
      <c r="AD127" s="961"/>
      <c r="AE127" s="962"/>
      <c r="AF127" s="963">
        <v>8</v>
      </c>
      <c r="AG127" s="961"/>
      <c r="AH127" s="961"/>
      <c r="AI127" s="961"/>
      <c r="AJ127" s="962"/>
      <c r="AK127" s="963">
        <v>6</v>
      </c>
      <c r="AL127" s="961"/>
      <c r="AM127" s="961"/>
      <c r="AN127" s="961"/>
      <c r="AO127" s="962"/>
      <c r="AP127" s="964">
        <v>0</v>
      </c>
      <c r="AQ127" s="965"/>
      <c r="AR127" s="965"/>
      <c r="AS127" s="965"/>
      <c r="AT127" s="966"/>
      <c r="AU127" s="232"/>
      <c r="AV127" s="232"/>
      <c r="AW127" s="232"/>
      <c r="AX127" s="1033" t="s">
        <v>460</v>
      </c>
      <c r="AY127" s="1034"/>
      <c r="AZ127" s="1034"/>
      <c r="BA127" s="1034"/>
      <c r="BB127" s="1034"/>
      <c r="BC127" s="1034"/>
      <c r="BD127" s="1034"/>
      <c r="BE127" s="1035"/>
      <c r="BF127" s="1036" t="s">
        <v>461</v>
      </c>
      <c r="BG127" s="1034"/>
      <c r="BH127" s="1034"/>
      <c r="BI127" s="1034"/>
      <c r="BJ127" s="1034"/>
      <c r="BK127" s="1034"/>
      <c r="BL127" s="1035"/>
      <c r="BM127" s="1036" t="s">
        <v>462</v>
      </c>
      <c r="BN127" s="1034"/>
      <c r="BO127" s="1034"/>
      <c r="BP127" s="1034"/>
      <c r="BQ127" s="1034"/>
      <c r="BR127" s="1034"/>
      <c r="BS127" s="1035"/>
      <c r="BT127" s="1036" t="s">
        <v>463</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464</v>
      </c>
      <c r="CQ127" s="925"/>
      <c r="CR127" s="925"/>
      <c r="CS127" s="925"/>
      <c r="CT127" s="925"/>
      <c r="CU127" s="925"/>
      <c r="CV127" s="925"/>
      <c r="CW127" s="925"/>
      <c r="CX127" s="925"/>
      <c r="CY127" s="925"/>
      <c r="CZ127" s="925"/>
      <c r="DA127" s="925"/>
      <c r="DB127" s="925"/>
      <c r="DC127" s="925"/>
      <c r="DD127" s="925"/>
      <c r="DE127" s="925"/>
      <c r="DF127" s="926"/>
      <c r="DG127" s="927" t="s">
        <v>121</v>
      </c>
      <c r="DH127" s="928"/>
      <c r="DI127" s="928"/>
      <c r="DJ127" s="928"/>
      <c r="DK127" s="928"/>
      <c r="DL127" s="928" t="s">
        <v>121</v>
      </c>
      <c r="DM127" s="928"/>
      <c r="DN127" s="928"/>
      <c r="DO127" s="928"/>
      <c r="DP127" s="928"/>
      <c r="DQ127" s="928" t="s">
        <v>121</v>
      </c>
      <c r="DR127" s="928"/>
      <c r="DS127" s="928"/>
      <c r="DT127" s="928"/>
      <c r="DU127" s="928"/>
      <c r="DV127" s="929" t="s">
        <v>121</v>
      </c>
      <c r="DW127" s="929"/>
      <c r="DX127" s="929"/>
      <c r="DY127" s="929"/>
      <c r="DZ127" s="930"/>
    </row>
    <row r="128" spans="1:130" s="230" customFormat="1" ht="26.25" customHeight="1" thickBot="1" x14ac:dyDescent="0.2">
      <c r="A128" s="1043" t="s">
        <v>465</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466</v>
      </c>
      <c r="X128" s="1045"/>
      <c r="Y128" s="1045"/>
      <c r="Z128" s="1046"/>
      <c r="AA128" s="1047">
        <v>1062118</v>
      </c>
      <c r="AB128" s="1048"/>
      <c r="AC128" s="1048"/>
      <c r="AD128" s="1048"/>
      <c r="AE128" s="1049"/>
      <c r="AF128" s="1050">
        <v>906258</v>
      </c>
      <c r="AG128" s="1048"/>
      <c r="AH128" s="1048"/>
      <c r="AI128" s="1048"/>
      <c r="AJ128" s="1049"/>
      <c r="AK128" s="1050">
        <v>849973</v>
      </c>
      <c r="AL128" s="1048"/>
      <c r="AM128" s="1048"/>
      <c r="AN128" s="1048"/>
      <c r="AO128" s="1049"/>
      <c r="AP128" s="1051"/>
      <c r="AQ128" s="1052"/>
      <c r="AR128" s="1052"/>
      <c r="AS128" s="1052"/>
      <c r="AT128" s="1053"/>
      <c r="AU128" s="232"/>
      <c r="AV128" s="232"/>
      <c r="AW128" s="232"/>
      <c r="AX128" s="898" t="s">
        <v>467</v>
      </c>
      <c r="AY128" s="899"/>
      <c r="AZ128" s="899"/>
      <c r="BA128" s="899"/>
      <c r="BB128" s="899"/>
      <c r="BC128" s="899"/>
      <c r="BD128" s="899"/>
      <c r="BE128" s="900"/>
      <c r="BF128" s="1054" t="s">
        <v>121</v>
      </c>
      <c r="BG128" s="1055"/>
      <c r="BH128" s="1055"/>
      <c r="BI128" s="1055"/>
      <c r="BJ128" s="1055"/>
      <c r="BK128" s="1055"/>
      <c r="BL128" s="1056"/>
      <c r="BM128" s="1054">
        <v>12.62</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468</v>
      </c>
      <c r="CQ128" s="726"/>
      <c r="CR128" s="726"/>
      <c r="CS128" s="726"/>
      <c r="CT128" s="726"/>
      <c r="CU128" s="726"/>
      <c r="CV128" s="726"/>
      <c r="CW128" s="726"/>
      <c r="CX128" s="726"/>
      <c r="CY128" s="726"/>
      <c r="CZ128" s="726"/>
      <c r="DA128" s="726"/>
      <c r="DB128" s="726"/>
      <c r="DC128" s="726"/>
      <c r="DD128" s="726"/>
      <c r="DE128" s="726"/>
      <c r="DF128" s="1038"/>
      <c r="DG128" s="1039">
        <v>696</v>
      </c>
      <c r="DH128" s="1040"/>
      <c r="DI128" s="1040"/>
      <c r="DJ128" s="1040"/>
      <c r="DK128" s="1040"/>
      <c r="DL128" s="1040">
        <v>7266</v>
      </c>
      <c r="DM128" s="1040"/>
      <c r="DN128" s="1040"/>
      <c r="DO128" s="1040"/>
      <c r="DP128" s="1040"/>
      <c r="DQ128" s="1040" t="s">
        <v>121</v>
      </c>
      <c r="DR128" s="1040"/>
      <c r="DS128" s="1040"/>
      <c r="DT128" s="1040"/>
      <c r="DU128" s="1040"/>
      <c r="DV128" s="1041" t="s">
        <v>121</v>
      </c>
      <c r="DW128" s="1041"/>
      <c r="DX128" s="1041"/>
      <c r="DY128" s="1041"/>
      <c r="DZ128" s="1042"/>
    </row>
    <row r="129" spans="1:131" s="230"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469</v>
      </c>
      <c r="X129" s="1073"/>
      <c r="Y129" s="1073"/>
      <c r="Z129" s="1074"/>
      <c r="AA129" s="960">
        <v>17237077</v>
      </c>
      <c r="AB129" s="961"/>
      <c r="AC129" s="961"/>
      <c r="AD129" s="961"/>
      <c r="AE129" s="962"/>
      <c r="AF129" s="963">
        <v>17026941</v>
      </c>
      <c r="AG129" s="961"/>
      <c r="AH129" s="961"/>
      <c r="AI129" s="961"/>
      <c r="AJ129" s="962"/>
      <c r="AK129" s="963">
        <v>17450976</v>
      </c>
      <c r="AL129" s="961"/>
      <c r="AM129" s="961"/>
      <c r="AN129" s="961"/>
      <c r="AO129" s="962"/>
      <c r="AP129" s="1075"/>
      <c r="AQ129" s="1076"/>
      <c r="AR129" s="1076"/>
      <c r="AS129" s="1076"/>
      <c r="AT129" s="1077"/>
      <c r="AU129" s="233"/>
      <c r="AV129" s="233"/>
      <c r="AW129" s="233"/>
      <c r="AX129" s="1067" t="s">
        <v>470</v>
      </c>
      <c r="AY129" s="925"/>
      <c r="AZ129" s="925"/>
      <c r="BA129" s="925"/>
      <c r="BB129" s="925"/>
      <c r="BC129" s="925"/>
      <c r="BD129" s="925"/>
      <c r="BE129" s="926"/>
      <c r="BF129" s="1068" t="s">
        <v>121</v>
      </c>
      <c r="BG129" s="1069"/>
      <c r="BH129" s="1069"/>
      <c r="BI129" s="1069"/>
      <c r="BJ129" s="1069"/>
      <c r="BK129" s="1069"/>
      <c r="BL129" s="1070"/>
      <c r="BM129" s="1068">
        <v>17.62</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6" t="s">
        <v>471</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472</v>
      </c>
      <c r="X130" s="1073"/>
      <c r="Y130" s="1073"/>
      <c r="Z130" s="1074"/>
      <c r="AA130" s="960">
        <v>2162667</v>
      </c>
      <c r="AB130" s="961"/>
      <c r="AC130" s="961"/>
      <c r="AD130" s="961"/>
      <c r="AE130" s="962"/>
      <c r="AF130" s="963">
        <v>2161940</v>
      </c>
      <c r="AG130" s="961"/>
      <c r="AH130" s="961"/>
      <c r="AI130" s="961"/>
      <c r="AJ130" s="962"/>
      <c r="AK130" s="963">
        <v>2102676</v>
      </c>
      <c r="AL130" s="961"/>
      <c r="AM130" s="961"/>
      <c r="AN130" s="961"/>
      <c r="AO130" s="962"/>
      <c r="AP130" s="1075"/>
      <c r="AQ130" s="1076"/>
      <c r="AR130" s="1076"/>
      <c r="AS130" s="1076"/>
      <c r="AT130" s="1077"/>
      <c r="AU130" s="233"/>
      <c r="AV130" s="233"/>
      <c r="AW130" s="233"/>
      <c r="AX130" s="1067" t="s">
        <v>473</v>
      </c>
      <c r="AY130" s="925"/>
      <c r="AZ130" s="925"/>
      <c r="BA130" s="925"/>
      <c r="BB130" s="925"/>
      <c r="BC130" s="925"/>
      <c r="BD130" s="925"/>
      <c r="BE130" s="926"/>
      <c r="BF130" s="1103">
        <v>2.6</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474</v>
      </c>
      <c r="X131" s="1110"/>
      <c r="Y131" s="1110"/>
      <c r="Z131" s="1111"/>
      <c r="AA131" s="1006">
        <v>15074410</v>
      </c>
      <c r="AB131" s="988"/>
      <c r="AC131" s="988"/>
      <c r="AD131" s="988"/>
      <c r="AE131" s="989"/>
      <c r="AF131" s="987">
        <v>14865001</v>
      </c>
      <c r="AG131" s="988"/>
      <c r="AH131" s="988"/>
      <c r="AI131" s="988"/>
      <c r="AJ131" s="989"/>
      <c r="AK131" s="987">
        <v>15348300</v>
      </c>
      <c r="AL131" s="988"/>
      <c r="AM131" s="988"/>
      <c r="AN131" s="988"/>
      <c r="AO131" s="989"/>
      <c r="AP131" s="1112"/>
      <c r="AQ131" s="1113"/>
      <c r="AR131" s="1113"/>
      <c r="AS131" s="1113"/>
      <c r="AT131" s="1114"/>
      <c r="AU131" s="233"/>
      <c r="AV131" s="233"/>
      <c r="AW131" s="233"/>
      <c r="AX131" s="1085" t="s">
        <v>475</v>
      </c>
      <c r="AY131" s="726"/>
      <c r="AZ131" s="726"/>
      <c r="BA131" s="726"/>
      <c r="BB131" s="726"/>
      <c r="BC131" s="726"/>
      <c r="BD131" s="726"/>
      <c r="BE131" s="1038"/>
      <c r="BF131" s="1086" t="s">
        <v>121</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2" t="s">
        <v>476</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477</v>
      </c>
      <c r="W132" s="1096"/>
      <c r="X132" s="1096"/>
      <c r="Y132" s="1096"/>
      <c r="Z132" s="1097"/>
      <c r="AA132" s="1098">
        <v>4.1263571839999997</v>
      </c>
      <c r="AB132" s="1099"/>
      <c r="AC132" s="1099"/>
      <c r="AD132" s="1099"/>
      <c r="AE132" s="1100"/>
      <c r="AF132" s="1101">
        <v>2.265966884</v>
      </c>
      <c r="AG132" s="1099"/>
      <c r="AH132" s="1099"/>
      <c r="AI132" s="1099"/>
      <c r="AJ132" s="1100"/>
      <c r="AK132" s="1101">
        <v>1.4313181260000001</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478</v>
      </c>
      <c r="W133" s="1079"/>
      <c r="X133" s="1079"/>
      <c r="Y133" s="1079"/>
      <c r="Z133" s="1080"/>
      <c r="AA133" s="1081">
        <v>4.3</v>
      </c>
      <c r="AB133" s="1082"/>
      <c r="AC133" s="1082"/>
      <c r="AD133" s="1082"/>
      <c r="AE133" s="1083"/>
      <c r="AF133" s="1081">
        <v>3.9</v>
      </c>
      <c r="AG133" s="1082"/>
      <c r="AH133" s="1082"/>
      <c r="AI133" s="1082"/>
      <c r="AJ133" s="1083"/>
      <c r="AK133" s="1081">
        <v>2.6</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zlNmlTBICPWxYda9Mb52U+UNaqNB2h/Y9+VyHGVZWlqqWvCavjsDnWy1tmLDkN8HsbthehIei8yyxa9WKjATw==" saltValue="u3PXAX0aNyUkWl1VVDbC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BLA0yv0a4Ei84ItgqJhBtfA0fIJ6UnMeCRdSh52FAa2vDkho/VJFxyqCZfSX0quHgZXZORXReedWp90IOHQVA==" saltValue="MWswnXmxx4m/5IP0rlK6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Ozw1qfe0I9WrizXnQ7s6FFTExkFBXSV15785dC/2yesHj+fWNvkh9XbZpHG6kwP/LnNaAgV3biB9JO+msJWuw==" saltValue="r6uIxlyp9x2bYcn5xvAI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487</v>
      </c>
      <c r="AL9" s="1119"/>
      <c r="AM9" s="1119"/>
      <c r="AN9" s="1120"/>
      <c r="AO9" s="281">
        <v>5532039</v>
      </c>
      <c r="AP9" s="281">
        <v>69393</v>
      </c>
      <c r="AQ9" s="282">
        <v>66486</v>
      </c>
      <c r="AR9" s="283">
        <v>4.4000000000000004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488</v>
      </c>
      <c r="AL10" s="1119"/>
      <c r="AM10" s="1119"/>
      <c r="AN10" s="1120"/>
      <c r="AO10" s="284">
        <v>47099</v>
      </c>
      <c r="AP10" s="284">
        <v>591</v>
      </c>
      <c r="AQ10" s="285">
        <v>6147</v>
      </c>
      <c r="AR10" s="286">
        <v>-90.4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489</v>
      </c>
      <c r="AL11" s="1119"/>
      <c r="AM11" s="1119"/>
      <c r="AN11" s="1120"/>
      <c r="AO11" s="284" t="s">
        <v>490</v>
      </c>
      <c r="AP11" s="284" t="s">
        <v>490</v>
      </c>
      <c r="AQ11" s="285">
        <v>1219</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491</v>
      </c>
      <c r="AL12" s="1119"/>
      <c r="AM12" s="1119"/>
      <c r="AN12" s="1120"/>
      <c r="AO12" s="284" t="s">
        <v>490</v>
      </c>
      <c r="AP12" s="284" t="s">
        <v>490</v>
      </c>
      <c r="AQ12" s="285">
        <v>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492</v>
      </c>
      <c r="AL13" s="1119"/>
      <c r="AM13" s="1119"/>
      <c r="AN13" s="1120"/>
      <c r="AO13" s="284">
        <v>141109</v>
      </c>
      <c r="AP13" s="284">
        <v>1770</v>
      </c>
      <c r="AQ13" s="285">
        <v>2955</v>
      </c>
      <c r="AR13" s="286">
        <v>-40.1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493</v>
      </c>
      <c r="AL14" s="1119"/>
      <c r="AM14" s="1119"/>
      <c r="AN14" s="1120"/>
      <c r="AO14" s="284">
        <v>222566</v>
      </c>
      <c r="AP14" s="284">
        <v>2792</v>
      </c>
      <c r="AQ14" s="285">
        <v>1434</v>
      </c>
      <c r="AR14" s="286">
        <v>94.7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494</v>
      </c>
      <c r="AL15" s="1122"/>
      <c r="AM15" s="1122"/>
      <c r="AN15" s="1123"/>
      <c r="AO15" s="284">
        <v>-295863</v>
      </c>
      <c r="AP15" s="284">
        <v>-3711</v>
      </c>
      <c r="AQ15" s="285">
        <v>-3102</v>
      </c>
      <c r="AR15" s="286">
        <v>19.600000000000001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5646950</v>
      </c>
      <c r="AP16" s="284">
        <v>70835</v>
      </c>
      <c r="AQ16" s="285">
        <v>75147</v>
      </c>
      <c r="AR16" s="286">
        <v>-5.7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499</v>
      </c>
      <c r="AL21" s="1125"/>
      <c r="AM21" s="1125"/>
      <c r="AN21" s="1126"/>
      <c r="AO21" s="297">
        <v>7.11</v>
      </c>
      <c r="AP21" s="298">
        <v>6.62</v>
      </c>
      <c r="AQ21" s="299">
        <v>0.49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500</v>
      </c>
      <c r="AL22" s="1125"/>
      <c r="AM22" s="1125"/>
      <c r="AN22" s="1126"/>
      <c r="AO22" s="302">
        <v>97.1</v>
      </c>
      <c r="AP22" s="303">
        <v>98.3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5" t="s">
        <v>501</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504</v>
      </c>
      <c r="AL32" s="1133"/>
      <c r="AM32" s="1133"/>
      <c r="AN32" s="1134"/>
      <c r="AO32" s="312">
        <v>2645929</v>
      </c>
      <c r="AP32" s="312">
        <v>33190</v>
      </c>
      <c r="AQ32" s="313">
        <v>34847</v>
      </c>
      <c r="AR32" s="314">
        <v>-4.8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505</v>
      </c>
      <c r="AL33" s="1133"/>
      <c r="AM33" s="1133"/>
      <c r="AN33" s="1134"/>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506</v>
      </c>
      <c r="AL34" s="1133"/>
      <c r="AM34" s="1133"/>
      <c r="AN34" s="1134"/>
      <c r="AO34" s="312" t="s">
        <v>490</v>
      </c>
      <c r="AP34" s="312" t="s">
        <v>490</v>
      </c>
      <c r="AQ34" s="313">
        <v>5</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507</v>
      </c>
      <c r="AL35" s="1133"/>
      <c r="AM35" s="1133"/>
      <c r="AN35" s="1134"/>
      <c r="AO35" s="312">
        <v>388214</v>
      </c>
      <c r="AP35" s="312">
        <v>4870</v>
      </c>
      <c r="AQ35" s="313">
        <v>8260</v>
      </c>
      <c r="AR35" s="314">
        <v>-41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508</v>
      </c>
      <c r="AL36" s="1133"/>
      <c r="AM36" s="1133"/>
      <c r="AN36" s="1134"/>
      <c r="AO36" s="312">
        <v>15809</v>
      </c>
      <c r="AP36" s="312">
        <v>198</v>
      </c>
      <c r="AQ36" s="313">
        <v>1689</v>
      </c>
      <c r="AR36" s="314">
        <v>-88.3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509</v>
      </c>
      <c r="AL37" s="1133"/>
      <c r="AM37" s="1133"/>
      <c r="AN37" s="1134"/>
      <c r="AO37" s="312">
        <v>122380</v>
      </c>
      <c r="AP37" s="312">
        <v>1535</v>
      </c>
      <c r="AQ37" s="313">
        <v>748</v>
      </c>
      <c r="AR37" s="314">
        <v>105.2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510</v>
      </c>
      <c r="AL38" s="1136"/>
      <c r="AM38" s="1136"/>
      <c r="AN38" s="1137"/>
      <c r="AO38" s="315" t="s">
        <v>490</v>
      </c>
      <c r="AP38" s="315" t="s">
        <v>490</v>
      </c>
      <c r="AQ38" s="316">
        <v>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511</v>
      </c>
      <c r="AL39" s="1136"/>
      <c r="AM39" s="1136"/>
      <c r="AN39" s="1137"/>
      <c r="AO39" s="312">
        <v>-849973</v>
      </c>
      <c r="AP39" s="312">
        <v>-10662</v>
      </c>
      <c r="AQ39" s="313">
        <v>-5762</v>
      </c>
      <c r="AR39" s="314">
        <v>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512</v>
      </c>
      <c r="AL40" s="1133"/>
      <c r="AM40" s="1133"/>
      <c r="AN40" s="1134"/>
      <c r="AO40" s="312">
        <v>-2102676</v>
      </c>
      <c r="AP40" s="312">
        <v>-26376</v>
      </c>
      <c r="AQ40" s="313">
        <v>-27609</v>
      </c>
      <c r="AR40" s="314">
        <v>-4.5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219683</v>
      </c>
      <c r="AP41" s="312">
        <v>2756</v>
      </c>
      <c r="AQ41" s="313">
        <v>12179</v>
      </c>
      <c r="AR41" s="314">
        <v>-77.400000000000006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482</v>
      </c>
      <c r="AN49" s="1129" t="s">
        <v>515</v>
      </c>
      <c r="AO49" s="1130"/>
      <c r="AP49" s="1130"/>
      <c r="AQ49" s="1130"/>
      <c r="AR49" s="113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13600121</v>
      </c>
      <c r="AN51" s="334">
        <v>171725</v>
      </c>
      <c r="AO51" s="335">
        <v>-30</v>
      </c>
      <c r="AP51" s="336">
        <v>45588</v>
      </c>
      <c r="AQ51" s="337">
        <v>8.6999999999999993</v>
      </c>
      <c r="AR51" s="338">
        <v>-38.700000000000003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3037837</v>
      </c>
      <c r="AN52" s="342">
        <v>38358</v>
      </c>
      <c r="AO52" s="343">
        <v>-38.5</v>
      </c>
      <c r="AP52" s="344">
        <v>24150</v>
      </c>
      <c r="AQ52" s="345">
        <v>3.4</v>
      </c>
      <c r="AR52" s="346">
        <v>-41.9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7985602</v>
      </c>
      <c r="AN53" s="334">
        <v>100252</v>
      </c>
      <c r="AO53" s="335">
        <v>-41.6</v>
      </c>
      <c r="AP53" s="336">
        <v>45483</v>
      </c>
      <c r="AQ53" s="337">
        <v>-0.2</v>
      </c>
      <c r="AR53" s="338">
        <v>-41.4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2649223</v>
      </c>
      <c r="AN54" s="342">
        <v>33259</v>
      </c>
      <c r="AO54" s="343">
        <v>-13.3</v>
      </c>
      <c r="AP54" s="344">
        <v>24241</v>
      </c>
      <c r="AQ54" s="345">
        <v>0.4</v>
      </c>
      <c r="AR54" s="346">
        <v>-13.7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4764317</v>
      </c>
      <c r="AN55" s="334">
        <v>59926</v>
      </c>
      <c r="AO55" s="335">
        <v>-40.200000000000003</v>
      </c>
      <c r="AP55" s="336">
        <v>45945</v>
      </c>
      <c r="AQ55" s="337">
        <v>1</v>
      </c>
      <c r="AR55" s="338">
        <v>-41.2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2244647</v>
      </c>
      <c r="AN56" s="342">
        <v>28233</v>
      </c>
      <c r="AO56" s="343">
        <v>-15.1</v>
      </c>
      <c r="AP56" s="344">
        <v>25180</v>
      </c>
      <c r="AQ56" s="345">
        <v>3.9</v>
      </c>
      <c r="AR56" s="346">
        <v>-19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4576092</v>
      </c>
      <c r="AN57" s="334">
        <v>57467</v>
      </c>
      <c r="AO57" s="335">
        <v>-4.0999999999999996</v>
      </c>
      <c r="AP57" s="336">
        <v>44475</v>
      </c>
      <c r="AQ57" s="337">
        <v>-3.2</v>
      </c>
      <c r="AR57" s="338">
        <v>-0.9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2538722</v>
      </c>
      <c r="AN58" s="342">
        <v>31881</v>
      </c>
      <c r="AO58" s="343">
        <v>12.9</v>
      </c>
      <c r="AP58" s="344">
        <v>24780</v>
      </c>
      <c r="AQ58" s="345">
        <v>-1.6</v>
      </c>
      <c r="AR58" s="346">
        <v>14.5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3864921</v>
      </c>
      <c r="AN59" s="334">
        <v>48481</v>
      </c>
      <c r="AO59" s="335">
        <v>-15.6</v>
      </c>
      <c r="AP59" s="336">
        <v>45982</v>
      </c>
      <c r="AQ59" s="337">
        <v>3.4</v>
      </c>
      <c r="AR59" s="338">
        <v>-19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2432610</v>
      </c>
      <c r="AN60" s="342">
        <v>30514</v>
      </c>
      <c r="AO60" s="343">
        <v>-4.3</v>
      </c>
      <c r="AP60" s="344">
        <v>25583</v>
      </c>
      <c r="AQ60" s="345">
        <v>3.2</v>
      </c>
      <c r="AR60" s="346">
        <v>-7.5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6958211</v>
      </c>
      <c r="AN61" s="349">
        <v>87570</v>
      </c>
      <c r="AO61" s="350">
        <v>-26.3</v>
      </c>
      <c r="AP61" s="351">
        <v>45495</v>
      </c>
      <c r="AQ61" s="352">
        <v>1.9</v>
      </c>
      <c r="AR61" s="338">
        <v>-28.2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2580608</v>
      </c>
      <c r="AN62" s="342">
        <v>32449</v>
      </c>
      <c r="AO62" s="343">
        <v>-11.7</v>
      </c>
      <c r="AP62" s="344">
        <v>24787</v>
      </c>
      <c r="AQ62" s="345">
        <v>1.9</v>
      </c>
      <c r="AR62" s="346">
        <v>-13.6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zhcOGdzRcRPnfRf/r5BEP6iJppcgMZ9EMyBLqS8JARiubT4IKS9GIpYmj6AmrTNkJbfGmHRtfypdkf6Y5DJsA==" saltValue="v3My4W5XaOP4GeRf3UBJ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t6dOM9/olmHw0eXH8fTNGmUiOPwzebzXPAsehxv78TXj7KLOfepQ3ho+GTBGVHwk9Txg9hLYGUsjYqYgBQoYaQ==" saltValue="MD/u8rqaTNe/kmwPIX4oQ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WKutfg8SnA3P3PxvU+0cOTUDv0vfE28l/Tfx4SrGYCVkL6TQZS5KReQHmjGedP6Clnk6ZI3cuWxwTlv0TL83UQ==" saltValue="zh4zGZ5bH2W9ilbv/DGlk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1" t="s">
        <v>3</v>
      </c>
      <c r="D47" s="1141"/>
      <c r="E47" s="1142"/>
      <c r="F47" s="11">
        <v>26.69</v>
      </c>
      <c r="G47" s="12">
        <v>20.84</v>
      </c>
      <c r="H47" s="12">
        <v>23.74</v>
      </c>
      <c r="I47" s="12">
        <v>26.5</v>
      </c>
      <c r="J47" s="13">
        <v>23.04</v>
      </c>
    </row>
    <row r="48" spans="2:10" ht="57.75" customHeight="1" x14ac:dyDescent="0.15">
      <c r="B48" s="14"/>
      <c r="C48" s="1143" t="s">
        <v>4</v>
      </c>
      <c r="D48" s="1143"/>
      <c r="E48" s="1144"/>
      <c r="F48" s="15">
        <v>11.17</v>
      </c>
      <c r="G48" s="16">
        <v>9.1300000000000008</v>
      </c>
      <c r="H48" s="16">
        <v>5.98</v>
      </c>
      <c r="I48" s="16">
        <v>7.9</v>
      </c>
      <c r="J48" s="17">
        <v>6.38</v>
      </c>
    </row>
    <row r="49" spans="2:10" ht="57.75" customHeight="1" thickBot="1" x14ac:dyDescent="0.2">
      <c r="B49" s="18"/>
      <c r="C49" s="1145" t="s">
        <v>5</v>
      </c>
      <c r="D49" s="1145"/>
      <c r="E49" s="1146"/>
      <c r="F49" s="19" t="s">
        <v>534</v>
      </c>
      <c r="G49" s="20" t="s">
        <v>535</v>
      </c>
      <c r="H49" s="20" t="s">
        <v>536</v>
      </c>
      <c r="I49" s="20">
        <v>0.36</v>
      </c>
      <c r="J49" s="21" t="s">
        <v>537</v>
      </c>
    </row>
    <row r="50" spans="2:10" x14ac:dyDescent="0.15"/>
  </sheetData>
  <sheetProtection algorithmName="SHA-512" hashValue="LdGmGr5IhAC5wyVKGaTiQB75Qe350HPBx9swqOWrWo0xgisbp44g1gJ5TbKXh0eCf6/JjBJj4jvDT1gADaIupQ==" saltValue="Heu/leR8+jagozbXX6eS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D22-ZAISEI01</cp:lastModifiedBy>
  <cp:lastPrinted>2025-03-06T04:56:49Z</cp:lastPrinted>
  <dcterms:created xsi:type="dcterms:W3CDTF">2025-02-19T00:38:53Z</dcterms:created>
  <dcterms:modified xsi:type="dcterms:W3CDTF">2025-03-17T22:52:48Z</dcterms:modified>
  <cp:category/>
</cp:coreProperties>
</file>