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3 市町村回答\06_名取市★\01_当初\"/>
    </mc:Choice>
  </mc:AlternateContent>
  <workbookProtection workbookAlgorithmName="SHA-512" workbookHashValue="kh9U7yjX/9u6ILq59FklAyj2Sf3JziqyxV2ZXGA5W7c+WFxtzBd9Tu94ahus1TqCktEh4rJvA0WF82gcSOd6gw==" workbookSaltValue="sr61kvbHCgfxe2IXaZ/HDg==" workbookSpinCount="100000" lockStructure="1"/>
  <bookViews>
    <workbookView xWindow="0" yWindow="0" windowWidth="26700" windowHeight="1279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<sst xmlns="http://schemas.openxmlformats.org/spreadsheetml/2006/main" count="228" uniqueCount="113">
  <si>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</si>
  <si>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</si>
  <si>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</si>
  <si>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</si>
  <si>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</si>
  <si>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</si>
  <si>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</si>
  <si>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</si>
  <si>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</si>
  <si>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</si>
  <si>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</si>
  <si>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</si>
  <si>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</si>
  <si>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</si>
  <si>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</si>
  <si>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</si>
  <si>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</si>
  <si>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</si>
  <si>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</si>
  <si>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</si>
  <si>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</si>
  <si>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</si>
  <si>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</si>
  <si>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</si>
  <si>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</si>
  <si>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</si>
  <si>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</si>
  <si>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</si>
  <si>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</si>
  <si>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</si>
  <si>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</si>
  <si>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</si>
  <si>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</si>
  <si>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</si>
  <si>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</si>
  <si>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</si>
  <si>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</si>
  <si>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</si>
  <si>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</si>
  <si>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</si>
  <si>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</si>
  <si>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</si>
  <si>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</si>
  <si>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</si>
  <si>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</si>
  <si>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</si>
  <si>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</si>
  <si>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</si>
  <si>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</si>
  <si>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</si>
  <si>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</si>
  <si>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</si>
  <si>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</si>
  <si>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</si>
  <si>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</si>
  <si>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</si>
  <si>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</si>
  <si>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</si>
  <si>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</si>
  <si>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</si>
  <si>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</si>
  <si>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</si>
  <si>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</si>
  <si>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</si>
  <si>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</si>
  <si>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</si>
  <si>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</si>
  <si>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</si>
  <si>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</si>
  <si>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</si>
  <si>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</si>
  <si>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</si>
  <si>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</si>
  <si>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</si>
  <si>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</si>
  <si>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</si>
  <si>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</si>
  <si>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</si>
  <si>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</si>
  <si>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</si>
  <si>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</si>
  <si>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</si>
  <si>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</si>
  <si>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</si>
  <si>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</si>
  <si>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</si>
  <si>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</si>
  <si>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</si>
  <si>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</si>
  <si>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</si>
  <si>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</si>
  <si>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</si>
  <si>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</si>
  <si>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</si>
  <si>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</si>
  <si>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</si>
  <si>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</si>
  <si>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</si>
  <si>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</si>
  <si>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</si>
  <si>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</si>
  <si>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</si>
  <si>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</si>
  <si>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</si>
  <si>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</si>
  <si>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</si>
  <si>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</si>
  <si>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</si>
  <si>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</si>
  <si>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</si>
  <si>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については、上昇しており施設の老朽化が進んでいる状況にある。今後も引き続き、施設状況を的確に把握した上で、日常的な修繕等による延命化を図りつつ、「アセットマネジメント」における更新需要に基づき、計画的に更新を行っていく。
②管路経年化率については、類似団体平均よりも下回っており毎年継続して配水管更新事業を市内全域において計画的に行っている。ここ数年で上昇が見られるのは、昭和50年前後に布設された管路が耐用年数を迎えつつあること、それに対する更新が必要であることを示している。
③管路更新率については、「アセットマネジメント」における更新需要に基づき、管路における重要度及び管路劣化調査結果などから更新の優先順位を設定し、これに基づいた計画的な更新を行っている。</t>
    <rPh sb="1" eb="3">
      <t>ユウケイ</t>
    </rPh>
    <rPh sb="3" eb="5">
      <t>コテイ</t>
    </rPh>
    <rPh sb="5" eb="7">
      <t>シサン</t>
    </rPh>
    <rPh sb="7" eb="11">
      <t>ゲンカショウキャク</t>
    </rPh>
    <rPh sb="11" eb="12">
      <t>リツ</t>
    </rPh>
    <rPh sb="18" eb="20">
      <t>ジョウショウ</t>
    </rPh>
    <rPh sb="24" eb="26">
      <t>シセツ</t>
    </rPh>
    <rPh sb="27" eb="30">
      <t>ロウキュウカ</t>
    </rPh>
    <rPh sb="31" eb="32">
      <t>スス</t>
    </rPh>
    <rPh sb="36" eb="38">
      <t>ジョウキョウ</t>
    </rPh>
    <rPh sb="42" eb="44">
      <t>コンゴ</t>
    </rPh>
    <rPh sb="45" eb="46">
      <t>ヒ</t>
    </rPh>
    <rPh sb="47" eb="48">
      <t>ツヅ</t>
    </rPh>
    <rPh sb="50" eb="52">
      <t>シセツ</t>
    </rPh>
    <rPh sb="52" eb="54">
      <t>ジョウキョウ</t>
    </rPh>
    <rPh sb="55" eb="57">
      <t>テキカク</t>
    </rPh>
    <rPh sb="58" eb="60">
      <t>ハアク</t>
    </rPh>
    <rPh sb="62" eb="63">
      <t>ウエ</t>
    </rPh>
    <rPh sb="65" eb="68">
      <t>ニチジョウテキ</t>
    </rPh>
    <rPh sb="69" eb="71">
      <t>シュウゼン</t>
    </rPh>
    <rPh sb="71" eb="72">
      <t>トウ</t>
    </rPh>
    <rPh sb="75" eb="77">
      <t>エンメイ</t>
    </rPh>
    <rPh sb="77" eb="78">
      <t>カ</t>
    </rPh>
    <rPh sb="79" eb="80">
      <t>ハカ</t>
    </rPh>
    <rPh sb="100" eb="102">
      <t>コウシン</t>
    </rPh>
    <rPh sb="102" eb="104">
      <t>ジュヨウ</t>
    </rPh>
    <rPh sb="105" eb="106">
      <t>モト</t>
    </rPh>
    <rPh sb="109" eb="112">
      <t>ケイカクテキ</t>
    </rPh>
    <rPh sb="113" eb="115">
      <t>コウシン</t>
    </rPh>
    <rPh sb="116" eb="117">
      <t>オコナ</t>
    </rPh>
    <rPh sb="124" eb="126">
      <t>カンロ</t>
    </rPh>
    <rPh sb="126" eb="129">
      <t>ケイネンカ</t>
    </rPh>
    <rPh sb="129" eb="130">
      <t>リツ</t>
    </rPh>
    <rPh sb="136" eb="140">
      <t>ルイジダンタイ</t>
    </rPh>
    <rPh sb="140" eb="142">
      <t>ヘイキン</t>
    </rPh>
    <rPh sb="145" eb="147">
      <t>シタマワ</t>
    </rPh>
    <rPh sb="151" eb="153">
      <t>マイトシ</t>
    </rPh>
    <rPh sb="153" eb="155">
      <t>ケイゾク</t>
    </rPh>
    <rPh sb="253" eb="255">
      <t>カンロ</t>
    </rPh>
    <rPh sb="255" eb="257">
      <t>コウシン</t>
    </rPh>
    <rPh sb="257" eb="258">
      <t>リツ</t>
    </rPh>
    <rPh sb="280" eb="282">
      <t>コウシン</t>
    </rPh>
    <rPh sb="282" eb="284">
      <t>ジュヨウ</t>
    </rPh>
    <rPh sb="285" eb="286">
      <t>モト</t>
    </rPh>
    <rPh sb="289" eb="291">
      <t>カンロ</t>
    </rPh>
    <rPh sb="295" eb="298">
      <t>ジュウヨウド</t>
    </rPh>
    <rPh sb="298" eb="299">
      <t>オヨ</t>
    </rPh>
    <rPh sb="300" eb="302">
      <t>カンロ</t>
    </rPh>
    <rPh sb="302" eb="304">
      <t>レッカ</t>
    </rPh>
    <rPh sb="304" eb="306">
      <t>チョウサ</t>
    </rPh>
    <rPh sb="306" eb="308">
      <t>ケッカ</t>
    </rPh>
    <rPh sb="312" eb="314">
      <t>コウシン</t>
    </rPh>
    <rPh sb="315" eb="317">
      <t>ユウセン</t>
    </rPh>
    <rPh sb="317" eb="319">
      <t>ジュンイ</t>
    </rPh>
    <rPh sb="320" eb="322">
      <t>セッテイ</t>
    </rPh>
    <rPh sb="327" eb="328">
      <t>モト</t>
    </rPh>
    <rPh sb="331" eb="334">
      <t>ケイカクテキ</t>
    </rPh>
    <rPh sb="335" eb="337">
      <t>コウシン</t>
    </rPh>
    <rPh sb="338" eb="339">
      <t>オコナ</t>
    </rPh>
    <phoneticPr fontId="4"/>
  </si>
  <si>
    <t>①経常収支比率については、昨年と比べ収益（受託工事収益）が増加したが、費用（委託料）も増加となり、低下しているが類似団体よりも数値が上回っており健全な経営状況にあると言える。
②累積欠損金比率について、本市においては欠損金残高がないため発生していない。
③流動比率は、流動資産（現金預金）の増加、流動負債（企業債等）の減少に伴い上昇し、類似団体と比しても良好な数値である。
④企業債残高対給水収益比率は、類似団体と比して低い。新規の債務は発生しておらず、今後も減少が見込まれる。
⑤料金回収率については、給水原価の増（委託料や受託工事費等）により低下となっているが、類似団体平均及び100％を上回り適切であると言える。
⑥給水原価は、配水量の多くを受水で賄っていることから類似団体の平均より高くなっている。
⑦施設利用率については、類似団体や全国の平均を上回っており、稼働施設の規模や利用状況については適正であると見ている。
⑧有収率について、令和4年度では地下漏水の発生が多く、無効水量の増加により有収率が下がったと考えられる。今後も引き続き、漏水防止対策及び老朽配水管等の更新を行い有収率向上の対策に講じる必要がある。</t>
    <rPh sb="1" eb="7">
      <t>ケイジョウシュウシヒリツ</t>
    </rPh>
    <rPh sb="13" eb="15">
      <t>サクネン</t>
    </rPh>
    <rPh sb="16" eb="17">
      <t>クラ</t>
    </rPh>
    <rPh sb="18" eb="20">
      <t>シュウエキ</t>
    </rPh>
    <rPh sb="21" eb="25">
      <t>ジュタクコウジ</t>
    </rPh>
    <rPh sb="25" eb="27">
      <t>シュウエキ</t>
    </rPh>
    <rPh sb="29" eb="31">
      <t>ゾウカ</t>
    </rPh>
    <rPh sb="35" eb="37">
      <t>ヒヨウ</t>
    </rPh>
    <rPh sb="38" eb="41">
      <t>イタクリョウ</t>
    </rPh>
    <rPh sb="43" eb="45">
      <t>ゾウカ</t>
    </rPh>
    <rPh sb="49" eb="51">
      <t>テイカ</t>
    </rPh>
    <rPh sb="56" eb="58">
      <t>ルイジ</t>
    </rPh>
    <rPh sb="58" eb="60">
      <t>ダンタイ</t>
    </rPh>
    <rPh sb="63" eb="65">
      <t>スウチ</t>
    </rPh>
    <rPh sb="66" eb="68">
      <t>ウワマワ</t>
    </rPh>
    <rPh sb="72" eb="74">
      <t>ケンゼン</t>
    </rPh>
    <rPh sb="75" eb="77">
      <t>ケイエイ</t>
    </rPh>
    <rPh sb="77" eb="79">
      <t>ジョウキョウ</t>
    </rPh>
    <rPh sb="83" eb="84">
      <t>イ</t>
    </rPh>
    <rPh sb="89" eb="91">
      <t>ルイセキ</t>
    </rPh>
    <rPh sb="91" eb="93">
      <t>ケッソン</t>
    </rPh>
    <rPh sb="93" eb="94">
      <t>キン</t>
    </rPh>
    <rPh sb="94" eb="96">
      <t>ヒリツ</t>
    </rPh>
    <rPh sb="101" eb="103">
      <t>ホンシ</t>
    </rPh>
    <rPh sb="108" eb="110">
      <t>ケッソン</t>
    </rPh>
    <rPh sb="110" eb="111">
      <t>キン</t>
    </rPh>
    <rPh sb="111" eb="113">
      <t>ザンダカ</t>
    </rPh>
    <rPh sb="118" eb="120">
      <t>ハッセイ</t>
    </rPh>
    <rPh sb="128" eb="130">
      <t>リュウドウ</t>
    </rPh>
    <rPh sb="130" eb="132">
      <t>ヒリツ</t>
    </rPh>
    <rPh sb="134" eb="136">
      <t>リュウドウ</t>
    </rPh>
    <rPh sb="136" eb="138">
      <t>シサン</t>
    </rPh>
    <rPh sb="139" eb="141">
      <t>ゲンキン</t>
    </rPh>
    <rPh sb="141" eb="143">
      <t>ヨキン</t>
    </rPh>
    <rPh sb="145" eb="147">
      <t>ゾウカ</t>
    </rPh>
    <rPh sb="148" eb="150">
      <t>リュウドウ</t>
    </rPh>
    <rPh sb="150" eb="152">
      <t>フサイ</t>
    </rPh>
    <rPh sb="153" eb="156">
      <t>キギョウサイ</t>
    </rPh>
    <rPh sb="156" eb="157">
      <t>トウ</t>
    </rPh>
    <rPh sb="159" eb="161">
      <t>ゲンショウ</t>
    </rPh>
    <rPh sb="162" eb="163">
      <t>トモナ</t>
    </rPh>
    <rPh sb="164" eb="166">
      <t>ジョウショウ</t>
    </rPh>
    <rPh sb="168" eb="172">
      <t>ルイジダンタイ</t>
    </rPh>
    <rPh sb="173" eb="174">
      <t>ヒ</t>
    </rPh>
    <rPh sb="177" eb="179">
      <t>リョウコウ</t>
    </rPh>
    <rPh sb="180" eb="182">
      <t>スウチ</t>
    </rPh>
    <rPh sb="188" eb="190">
      <t>キギョウ</t>
    </rPh>
    <rPh sb="190" eb="191">
      <t>サイ</t>
    </rPh>
    <rPh sb="191" eb="193">
      <t>ザンダカ</t>
    </rPh>
    <rPh sb="193" eb="194">
      <t>タイ</t>
    </rPh>
    <rPh sb="194" eb="196">
      <t>キュウスイ</t>
    </rPh>
    <rPh sb="196" eb="198">
      <t>シュウエキ</t>
    </rPh>
    <rPh sb="198" eb="200">
      <t>ヒリツ</t>
    </rPh>
    <rPh sb="202" eb="206">
      <t>ルイジダンタイ</t>
    </rPh>
    <rPh sb="207" eb="208">
      <t>ヒ</t>
    </rPh>
    <rPh sb="210" eb="211">
      <t>ヒク</t>
    </rPh>
    <rPh sb="213" eb="215">
      <t>シンキ</t>
    </rPh>
    <rPh sb="216" eb="218">
      <t>サイム</t>
    </rPh>
    <rPh sb="219" eb="221">
      <t>ハッセイ</t>
    </rPh>
    <rPh sb="227" eb="229">
      <t>コンゴ</t>
    </rPh>
    <rPh sb="230" eb="232">
      <t>ゲンショウ</t>
    </rPh>
    <rPh sb="233" eb="235">
      <t>ミコ</t>
    </rPh>
    <rPh sb="241" eb="243">
      <t>リョウキン</t>
    </rPh>
    <rPh sb="243" eb="245">
      <t>カイシュウ</t>
    </rPh>
    <rPh sb="245" eb="246">
      <t>リツ</t>
    </rPh>
    <rPh sb="283" eb="287">
      <t>ルイジダンタイ</t>
    </rPh>
    <rPh sb="287" eb="289">
      <t>ヘイキン</t>
    </rPh>
    <rPh sb="289" eb="290">
      <t>オヨ</t>
    </rPh>
    <rPh sb="296" eb="298">
      <t>ウワマワ</t>
    </rPh>
    <rPh sb="299" eb="301">
      <t>テキセツ</t>
    </rPh>
    <rPh sb="305" eb="306">
      <t>イ</t>
    </rPh>
    <rPh sb="311" eb="313">
      <t>キュウスイ</t>
    </rPh>
    <rPh sb="313" eb="315">
      <t>ゲンカ</t>
    </rPh>
    <rPh sb="317" eb="319">
      <t>ハイスイ</t>
    </rPh>
    <rPh sb="319" eb="320">
      <t>リョウ</t>
    </rPh>
    <rPh sb="321" eb="322">
      <t>オオ</t>
    </rPh>
    <rPh sb="324" eb="326">
      <t>ジュスイ</t>
    </rPh>
    <rPh sb="327" eb="328">
      <t>マカナ</t>
    </rPh>
    <rPh sb="336" eb="340">
      <t>ルイジダンタイ</t>
    </rPh>
    <rPh sb="341" eb="343">
      <t>ヘイキン</t>
    </rPh>
    <rPh sb="345" eb="346">
      <t>タカ</t>
    </rPh>
    <rPh sb="355" eb="357">
      <t>シセツ</t>
    </rPh>
    <rPh sb="357" eb="360">
      <t>リヨウリツ</t>
    </rPh>
    <rPh sb="366" eb="370">
      <t>ルイジダンタイ</t>
    </rPh>
    <rPh sb="371" eb="373">
      <t>ゼンコク</t>
    </rPh>
    <rPh sb="374" eb="376">
      <t>ヘイキン</t>
    </rPh>
    <rPh sb="377" eb="379">
      <t>ウワマワ</t>
    </rPh>
    <rPh sb="384" eb="386">
      <t>カドウ</t>
    </rPh>
    <rPh sb="386" eb="388">
      <t>シセツ</t>
    </rPh>
    <rPh sb="389" eb="391">
      <t>キボ</t>
    </rPh>
    <rPh sb="392" eb="396">
      <t>リヨウジョウキョウ</t>
    </rPh>
    <rPh sb="401" eb="403">
      <t>テキセイ</t>
    </rPh>
    <rPh sb="407" eb="408">
      <t>ミ</t>
    </rPh>
    <rPh sb="414" eb="417">
      <t>ユウシュウリツ</t>
    </rPh>
    <rPh sb="422" eb="424">
      <t>レイワ</t>
    </rPh>
    <rPh sb="425" eb="426">
      <t>ネン</t>
    </rPh>
    <rPh sb="426" eb="427">
      <t>ド</t>
    </rPh>
    <rPh sb="429" eb="431">
      <t>チカ</t>
    </rPh>
    <rPh sb="431" eb="433">
      <t>ロウスイ</t>
    </rPh>
    <rPh sb="434" eb="436">
      <t>ハッセイ</t>
    </rPh>
    <rPh sb="437" eb="438">
      <t>オオ</t>
    </rPh>
    <rPh sb="440" eb="442">
      <t>ムコウ</t>
    </rPh>
    <rPh sb="442" eb="444">
      <t>スイリョウ</t>
    </rPh>
    <rPh sb="445" eb="447">
      <t>ゾウカ</t>
    </rPh>
    <rPh sb="450" eb="453">
      <t>ユウシュウリツ</t>
    </rPh>
    <rPh sb="454" eb="455">
      <t>サ</t>
    </rPh>
    <rPh sb="459" eb="460">
      <t>カンガ</t>
    </rPh>
    <rPh sb="465" eb="467">
      <t>コンゴ</t>
    </rPh>
    <rPh sb="468" eb="469">
      <t>ヒ</t>
    </rPh>
    <rPh sb="470" eb="471">
      <t>ツヅ</t>
    </rPh>
    <rPh sb="473" eb="475">
      <t>ロウスイ</t>
    </rPh>
    <rPh sb="475" eb="477">
      <t>ボウシ</t>
    </rPh>
    <rPh sb="477" eb="479">
      <t>タイサク</t>
    </rPh>
    <rPh sb="479" eb="480">
      <t>オヨ</t>
    </rPh>
    <rPh sb="481" eb="483">
      <t>ロウキュウ</t>
    </rPh>
    <rPh sb="483" eb="486">
      <t>ハイスイカン</t>
    </rPh>
    <rPh sb="486" eb="487">
      <t>トウ</t>
    </rPh>
    <rPh sb="488" eb="490">
      <t>コウシン</t>
    </rPh>
    <rPh sb="491" eb="492">
      <t>オコナ</t>
    </rPh>
    <rPh sb="493" eb="496">
      <t>ユウシュウリツ</t>
    </rPh>
    <rPh sb="496" eb="498">
      <t>コウジョウ</t>
    </rPh>
    <rPh sb="499" eb="501">
      <t>タイサク</t>
    </rPh>
    <rPh sb="502" eb="503">
      <t>コウ</t>
    </rPh>
    <rPh sb="505" eb="507">
      <t>ヒツヨウ</t>
    </rPh>
    <phoneticPr fontId="4"/>
  </si>
  <si>
    <t>　国平均値、類似団体平均値と比しても、全体的に各種指標を通して健全な経営状況にあると言える。
　安全・強靭・持続可能な水道の実現に向けて、今後更に老朽化が進む施設更新の財源確保のため、経営の効率性向上を目指すと共に、計画的な老朽施設の更新を行うことが必要である。今後も引き続き、策定済の「新水道ビジョン」及び「アセットマネジメント」等に基づき、計画的な経営と施設の更新に努めてまいります。</t>
    <rPh sb="1" eb="2">
      <t>クニ</t>
    </rPh>
    <rPh sb="2" eb="5">
      <t>ヘイキンチ</t>
    </rPh>
    <rPh sb="6" eb="8">
      <t>ルイジ</t>
    </rPh>
    <rPh sb="8" eb="10">
      <t>ダンタイ</t>
    </rPh>
    <rPh sb="10" eb="13">
      <t>ヘイキンチ</t>
    </rPh>
    <rPh sb="14" eb="15">
      <t>ヒ</t>
    </rPh>
    <rPh sb="19" eb="22">
      <t>ゼンタイテキ</t>
    </rPh>
    <rPh sb="23" eb="25">
      <t>カクシュ</t>
    </rPh>
    <rPh sb="25" eb="27">
      <t>シヒョウ</t>
    </rPh>
    <rPh sb="28" eb="29">
      <t>トオ</t>
    </rPh>
    <rPh sb="31" eb="33">
      <t>ケンゼン</t>
    </rPh>
    <rPh sb="34" eb="36">
      <t>ケイエイ</t>
    </rPh>
    <rPh sb="36" eb="38">
      <t>ジョウキョウ</t>
    </rPh>
    <rPh sb="42" eb="43">
      <t>イ</t>
    </rPh>
    <rPh sb="48" eb="50">
      <t>アンゼン</t>
    </rPh>
    <rPh sb="51" eb="53">
      <t>キョウジン</t>
    </rPh>
    <rPh sb="54" eb="56">
      <t>ジゾク</t>
    </rPh>
    <rPh sb="56" eb="58">
      <t>カノウ</t>
    </rPh>
    <rPh sb="59" eb="61">
      <t>スイドウ</t>
    </rPh>
    <rPh sb="62" eb="64">
      <t>ジツゲン</t>
    </rPh>
    <rPh sb="65" eb="66">
      <t>ム</t>
    </rPh>
    <rPh sb="69" eb="71">
      <t>コンゴ</t>
    </rPh>
    <rPh sb="71" eb="72">
      <t>サラ</t>
    </rPh>
    <rPh sb="73" eb="76">
      <t>ロウキュウカ</t>
    </rPh>
    <rPh sb="77" eb="78">
      <t>スス</t>
    </rPh>
    <rPh sb="79" eb="81">
      <t>シセツ</t>
    </rPh>
    <rPh sb="81" eb="83">
      <t>コウシン</t>
    </rPh>
    <rPh sb="84" eb="86">
      <t>ザイゲン</t>
    </rPh>
    <rPh sb="86" eb="88">
      <t>カクホ</t>
    </rPh>
    <rPh sb="92" eb="94">
      <t>ケイエイ</t>
    </rPh>
    <rPh sb="95" eb="98">
      <t>コウリツセイ</t>
    </rPh>
    <rPh sb="98" eb="100">
      <t>コウジョウ</t>
    </rPh>
    <rPh sb="101" eb="103">
      <t>メザ</t>
    </rPh>
    <rPh sb="105" eb="106">
      <t>トモ</t>
    </rPh>
    <rPh sb="108" eb="111">
      <t>ケイカクテキ</t>
    </rPh>
    <rPh sb="112" eb="114">
      <t>ロウキュウ</t>
    </rPh>
    <rPh sb="114" eb="116">
      <t>シセツ</t>
    </rPh>
    <rPh sb="117" eb="119">
      <t>コウシン</t>
    </rPh>
    <rPh sb="120" eb="121">
      <t>オコナ</t>
    </rPh>
    <rPh sb="125" eb="127">
      <t>ヒツヨウ</t>
    </rPh>
    <rPh sb="131" eb="133">
      <t>コンゴ</t>
    </rPh>
    <rPh sb="134" eb="135">
      <t>ヒ</t>
    </rPh>
    <rPh sb="136" eb="137">
      <t>ツヅ</t>
    </rPh>
    <rPh sb="139" eb="141">
      <t>サクテイ</t>
    </rPh>
    <rPh sb="141" eb="142">
      <t>ズミ</t>
    </rPh>
    <rPh sb="144" eb="145">
      <t>シン</t>
    </rPh>
    <rPh sb="145" eb="147">
      <t>スイドウ</t>
    </rPh>
    <rPh sb="152" eb="153">
      <t>オヨ</t>
    </rPh>
    <rPh sb="166" eb="167">
      <t>トウ</t>
    </rPh>
    <rPh sb="168" eb="169">
      <t>モト</t>
    </rPh>
    <rPh sb="172" eb="175">
      <t>ケイカクテキ</t>
    </rPh>
    <rPh sb="176" eb="178">
      <t>ケイエイ</t>
    </rPh>
    <rPh sb="179" eb="181">
      <t>シセツ</t>
    </rPh>
    <rPh sb="182" eb="184">
      <t>コウシン</t>
    </rPh>
    <rPh sb="185" eb="18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</si>
</sst>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0.36</c:v>
                </c:pt>
                <c:pt idx="1">
                  <c:v>2.0099999999999998</c:v>
                </c:pt>
                <c:pt idx="2">
                  <c:v>1.96</c:v>
                </c:pt>
                <c:pt idx="3">
                  <c:v>0.68</c:v>
                </c:pt>
                <c:pt idx="4">
                  <c:v>0.44</c:v>
                </c:pt>
              </c:numCache>
            </c:numRef>
          </c:val>
          <c:extLst>
            <c:ext xmlns:c16="http://schemas.microsoft.com/office/drawing/2014/chart" uri="{C3380CC4-5D6E-409C-BE32-E72D297353CC}">
              <c16:uniqueId val="{00000000-4777-4298-9AEE-B6184DB35B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4777-4298-9AEE-B6184DB35B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70.760000000000005</c:v>
                </c:pt>
                <c:pt idx="1">
                  <c:v>68.28</c:v>
                </c:pt>
                <c:pt idx="2">
                  <c:v>72.05</c:v>
                </c:pt>
                <c:pt idx="3">
                  <c:v>71.91</c:v>
                </c:pt>
                <c:pt idx="4">
                  <c:v>71.55</c:v>
                </c:pt>
              </c:numCache>
            </c:numRef>
          </c:val>
          <c:extLst>
            <c:ext xmlns:c16="http://schemas.microsoft.com/office/drawing/2014/chart" uri="{C3380CC4-5D6E-409C-BE32-E72D297353CC}">
              <c16:uniqueId val="{00000000-4892-44B9-B4A5-B19F25C7B6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4892-44B9-B4A5-B19F25C7B6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84.15</c:v>
                </c:pt>
                <c:pt idx="1">
                  <c:v>86.78</c:v>
                </c:pt>
                <c:pt idx="2">
                  <c:v>87.06</c:v>
                </c:pt>
                <c:pt idx="3">
                  <c:v>87.27</c:v>
                </c:pt>
                <c:pt idx="4">
                  <c:v>86.78</c:v>
                </c:pt>
              </c:numCache>
            </c:numRef>
          </c:val>
          <c:extLst>
            <c:ext xmlns:c16="http://schemas.microsoft.com/office/drawing/2014/chart" uri="{C3380CC4-5D6E-409C-BE32-E72D297353CC}">
              <c16:uniqueId val="{00000000-6871-4559-B97E-5E60342301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6871-4559-B97E-5E60342301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135.5</c:v>
                </c:pt>
                <c:pt idx="1">
                  <c:v>126.29</c:v>
                </c:pt>
                <c:pt idx="2">
                  <c:v>128.84</c:v>
                </c:pt>
                <c:pt idx="3">
                  <c:v>132.06</c:v>
                </c:pt>
                <c:pt idx="4">
                  <c:v>127.59</c:v>
                </c:pt>
              </c:numCache>
            </c:numRef>
          </c:val>
          <c:extLst>
            <c:ext xmlns:c16="http://schemas.microsoft.com/office/drawing/2014/chart" uri="{C3380CC4-5D6E-409C-BE32-E72D297353CC}">
              <c16:uniqueId val="{00000000-73DA-4B6C-9900-3E3A078178D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73DA-4B6C-9900-3E3A078178D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51.81</c:v>
                </c:pt>
                <c:pt idx="1">
                  <c:v>51.89</c:v>
                </c:pt>
                <c:pt idx="2">
                  <c:v>52.12</c:v>
                </c:pt>
                <c:pt idx="3">
                  <c:v>52.92</c:v>
                </c:pt>
                <c:pt idx="4">
                  <c:v>53.91</c:v>
                </c:pt>
              </c:numCache>
            </c:numRef>
          </c:val>
          <c:extLst>
            <c:ext xmlns:c16="http://schemas.microsoft.com/office/drawing/2014/chart" uri="{C3380CC4-5D6E-409C-BE32-E72D297353CC}">
              <c16:uniqueId val="{00000000-1744-4E16-94CA-0BCC08BFC0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1744-4E16-94CA-0BCC08BFC0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8.66</c:v>
                </c:pt>
                <c:pt idx="1">
                  <c:v>9.83</c:v>
                </c:pt>
                <c:pt idx="2">
                  <c:v>10.78</c:v>
                </c:pt>
                <c:pt idx="3">
                  <c:v>11.96</c:v>
                </c:pt>
                <c:pt idx="4">
                  <c:v>13.24</c:v>
                </c:pt>
              </c:numCache>
            </c:numRef>
          </c:val>
          <c:extLst>
            <c:ext xmlns:c16="http://schemas.microsoft.com/office/drawing/2014/chart" uri="{C3380CC4-5D6E-409C-BE32-E72D297353CC}">
              <c16:uniqueId val="{00000000-58D9-4CC2-B8E4-228F6FEBF0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58D9-4CC2-B8E4-228F6FEBF0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6A-4335-AD57-0897C3317C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A66A-4335-AD57-0897C3317C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989.34</c:v>
                </c:pt>
                <c:pt idx="1">
                  <c:v>1324.63</c:v>
                </c:pt>
                <c:pt idx="2">
                  <c:v>811.04</c:v>
                </c:pt>
                <c:pt idx="3">
                  <c:v>911.8</c:v>
                </c:pt>
                <c:pt idx="4">
                  <c:v>1090.51</c:v>
                </c:pt>
              </c:numCache>
            </c:numRef>
          </c:val>
          <c:extLst>
            <c:ext xmlns:c16="http://schemas.microsoft.com/office/drawing/2014/chart" uri="{C3380CC4-5D6E-409C-BE32-E72D297353CC}">
              <c16:uniqueId val="{00000000-6870-41FA-942E-544D76FFA4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6870-41FA-942E-544D76FFA4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16.43</c:v>
                </c:pt>
                <c:pt idx="1">
                  <c:v>10.47</c:v>
                </c:pt>
                <c:pt idx="2">
                  <c:v>8.2100000000000009</c:v>
                </c:pt>
                <c:pt idx="3">
                  <c:v>4.8899999999999997</c:v>
                </c:pt>
                <c:pt idx="4">
                  <c:v>2.0499999999999998</c:v>
                </c:pt>
              </c:numCache>
            </c:numRef>
          </c:val>
          <c:extLst>
            <c:ext xmlns:c16="http://schemas.microsoft.com/office/drawing/2014/chart" uri="{C3380CC4-5D6E-409C-BE32-E72D297353CC}">
              <c16:uniqueId val="{00000000-31CB-425F-94D0-BE31B4EEED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1CB-425F-94D0-BE31B4EEED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131.21</c:v>
                </c:pt>
                <c:pt idx="1">
                  <c:v>121</c:v>
                </c:pt>
                <c:pt idx="2">
                  <c:v>123.65</c:v>
                </c:pt>
                <c:pt idx="3">
                  <c:v>126.66</c:v>
                </c:pt>
                <c:pt idx="4">
                  <c:v>122.09</c:v>
                </c:pt>
              </c:numCache>
            </c:numRef>
          </c:val>
          <c:extLst>
            <c:ext xmlns:c16="http://schemas.microsoft.com/office/drawing/2014/chart" uri="{C3380CC4-5D6E-409C-BE32-E72D297353CC}">
              <c16:uniqueId val="{00000000-BCED-4CA2-B482-47F920E30F1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BCED-4CA2-B482-47F920E30F1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195.73</c:v>
                </c:pt>
                <c:pt idx="1">
                  <c:v>212.82</c:v>
                </c:pt>
                <c:pt idx="2">
                  <c:v>192.29</c:v>
                </c:pt>
                <c:pt idx="3">
                  <c:v>201.89</c:v>
                </c:pt>
                <c:pt idx="4">
                  <c:v>210.98</c:v>
                </c:pt>
              </c:numCache>
            </c:numRef>
          </c:val>
          <c:extLst>
            <c:ext xmlns:c16="http://schemas.microsoft.com/office/drawing/2014/chart" uri="{C3380CC4-5D6E-409C-BE32-E72D297353CC}">
              <c16:uniqueId val="{00000000-21D3-4F0D-AC35-E60454FDEA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21D3-4F0D-AC35-E60454FDEA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名取市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79630</v>
      </c>
      <c r="AM8" s="66"/>
      <c r="AN8" s="66"/>
      <c r="AO8" s="66"/>
      <c r="AP8" s="66"/>
      <c r="AQ8" s="66"/>
      <c r="AR8" s="66"/>
      <c r="AS8" s="66"/>
      <c r="AT8" s="37">
        <f>データ!$S$6</f>
        <v>98.18</v>
      </c>
      <c r="AU8" s="38"/>
      <c r="AV8" s="38"/>
      <c r="AW8" s="38"/>
      <c r="AX8" s="38"/>
      <c r="AY8" s="38"/>
      <c r="AZ8" s="38"/>
      <c r="BA8" s="38"/>
      <c r="BB8" s="55">
        <f>データ!$T$6</f>
        <v>811.06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97.12</v>
      </c>
      <c r="J10" s="38"/>
      <c r="K10" s="38"/>
      <c r="L10" s="38"/>
      <c r="M10" s="38"/>
      <c r="N10" s="38"/>
      <c r="O10" s="65"/>
      <c r="P10" s="55">
        <f>データ!$P$6</f>
        <v>99.77</v>
      </c>
      <c r="Q10" s="55"/>
      <c r="R10" s="55"/>
      <c r="S10" s="55"/>
      <c r="T10" s="55"/>
      <c r="U10" s="55"/>
      <c r="V10" s="55"/>
      <c r="W10" s="66">
        <f>データ!$Q$6</f>
        <v>3333</v>
      </c>
      <c r="X10" s="66"/>
      <c r="Y10" s="66"/>
      <c r="Z10" s="66"/>
      <c r="AA10" s="66"/>
      <c r="AB10" s="66"/>
      <c r="AC10" s="66"/>
      <c r="AD10" s="2"/>
      <c r="AE10" s="2"/>
      <c r="AF10" s="2"/>
      <c r="AG10" s="2"/>
      <c r="AH10" s="2"/>
      <c r="AI10" s="2"/>
      <c r="AJ10" s="2"/>
      <c r="AK10" s="2"/>
      <c r="AL10" s="66">
        <f>データ!$U$6</f>
        <v>79336</v>
      </c>
      <c r="AM10" s="66"/>
      <c r="AN10" s="66"/>
      <c r="AO10" s="66"/>
      <c r="AP10" s="66"/>
      <c r="AQ10" s="66"/>
      <c r="AR10" s="66"/>
      <c r="AS10" s="66"/>
      <c r="AT10" s="37">
        <f>データ!$V$6</f>
        <v>98.17</v>
      </c>
      <c r="AU10" s="38"/>
      <c r="AV10" s="38"/>
      <c r="AW10" s="38"/>
      <c r="AX10" s="38"/>
      <c r="AY10" s="38"/>
      <c r="AZ10" s="38"/>
      <c r="BA10" s="38"/>
      <c r="BB10" s="55">
        <f>データ!$W$6</f>
        <v>808.15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avQL6OoJ9Tho9UFaEwUG0hn7qpPw3rjT4NrHdNzNUEHAQAo2F0eh2EUCwwF+tv17vXfhIL6H2vqDiLYARFnQ==" saltValue="RfreZU+dccj1jKbf1t1C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42072</v>
      </c>
      <c r="D6" s="20">
        <f t="shared" si="3"/>
        <v>46</v>
      </c>
      <c r="E6" s="20">
        <f t="shared" si="3"/>
        <v>1</v>
      </c>
      <c r="F6" s="20">
        <f t="shared" si="3"/>
        <v>0</v>
      </c>
      <c r="G6" s="20">
        <f t="shared" si="3"/>
        <v>1</v>
      </c>
      <c r="H6" s="20" t="str">
        <f t="shared" si="3"/>
        <v>宮城県　名取市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97.12</v>
      </c>
      <c r="P6" s="21">
        <f t="shared" si="3"/>
        <v>99.77</v>
      </c>
      <c r="Q6" s="21">
        <f t="shared" si="3"/>
        <v>3333</v>
      </c>
      <c r="R6" s="21">
        <f t="shared" si="3"/>
        <v>79630</v>
      </c>
      <c r="S6" s="21">
        <f t="shared" si="3"/>
        <v>98.18</v>
      </c>
      <c r="T6" s="21">
        <f t="shared" si="3"/>
        <v>811.06</v>
      </c>
      <c r="U6" s="21">
        <f t="shared" si="3"/>
        <v>79336</v>
      </c>
      <c r="V6" s="21">
        <f t="shared" si="3"/>
        <v>98.17</v>
      </c>
      <c r="W6" s="21">
        <f t="shared" si="3"/>
        <v>808.15</v>
      </c>
      <c r="X6" s="22">
        <f>IF(X7="",NA(),X7)</f>
        <v>135.5</v>
      </c>
      <c r="Y6" s="22">
        <f t="shared" ref="Y6:AG6" si="4">IF(Y7="",NA(),Y7)</f>
        <v>126.29</v>
      </c>
      <c r="Z6" s="22">
        <f t="shared" si="4"/>
        <v>128.84</v>
      </c>
      <c r="AA6" s="22">
        <f t="shared" si="4"/>
        <v>132.06</v>
      </c>
      <c r="AB6" s="22">
        <f t="shared" si="4"/>
        <v>127.59</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989.34</v>
      </c>
      <c r="AU6" s="22">
        <f t="shared" ref="AU6:BC6" si="6">IF(AU7="",NA(),AU7)</f>
        <v>1324.63</v>
      </c>
      <c r="AV6" s="22">
        <f t="shared" si="6"/>
        <v>811.04</v>
      </c>
      <c r="AW6" s="22">
        <f t="shared" si="6"/>
        <v>911.8</v>
      </c>
      <c r="AX6" s="22">
        <f t="shared" si="6"/>
        <v>1090.51</v>
      </c>
      <c r="AY6" s="22">
        <f t="shared" si="6"/>
        <v>349.83</v>
      </c>
      <c r="AZ6" s="22">
        <f t="shared" si="6"/>
        <v>360.86</v>
      </c>
      <c r="BA6" s="22">
        <f t="shared" si="6"/>
        <v>350.79</v>
      </c>
      <c r="BB6" s="22">
        <f t="shared" si="6"/>
        <v>354.57</v>
      </c>
      <c r="BC6" s="22">
        <f t="shared" si="6"/>
        <v>357.74</v>
      </c>
      <c r="BD6" s="21" t="str">
        <f>IF(BD7="","",IF(BD7="-","【-】","【"&amp;SUBSTITUTE(TEXT(BD7,"#,##0.00"),"-","△")&amp;"】"))</f>
        <v>【252.29】</v>
      </c>
      <c r="BE6" s="22">
        <f>IF(BE7="",NA(),BE7)</f>
        <v>16.43</v>
      </c>
      <c r="BF6" s="22">
        <f t="shared" ref="BF6:BN6" si="7">IF(BF7="",NA(),BF7)</f>
        <v>10.47</v>
      </c>
      <c r="BG6" s="22">
        <f t="shared" si="7"/>
        <v>8.2100000000000009</v>
      </c>
      <c r="BH6" s="22">
        <f t="shared" si="7"/>
        <v>4.8899999999999997</v>
      </c>
      <c r="BI6" s="22">
        <f t="shared" si="7"/>
        <v>2.0499999999999998</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131.21</v>
      </c>
      <c r="BQ6" s="22">
        <f t="shared" ref="BQ6:BY6" si="8">IF(BQ7="",NA(),BQ7)</f>
        <v>121</v>
      </c>
      <c r="BR6" s="22">
        <f t="shared" si="8"/>
        <v>123.65</v>
      </c>
      <c r="BS6" s="22">
        <f t="shared" si="8"/>
        <v>126.66</v>
      </c>
      <c r="BT6" s="22">
        <f t="shared" si="8"/>
        <v>122.09</v>
      </c>
      <c r="BU6" s="22">
        <f t="shared" si="8"/>
        <v>103.54</v>
      </c>
      <c r="BV6" s="22">
        <f t="shared" si="8"/>
        <v>103.32</v>
      </c>
      <c r="BW6" s="22">
        <f t="shared" si="8"/>
        <v>100.85</v>
      </c>
      <c r="BX6" s="22">
        <f t="shared" si="8"/>
        <v>103.79</v>
      </c>
      <c r="BY6" s="22">
        <f t="shared" si="8"/>
        <v>98.3</v>
      </c>
      <c r="BZ6" s="21" t="str">
        <f>IF(BZ7="","",IF(BZ7="-","【-】","【"&amp;SUBSTITUTE(TEXT(BZ7,"#,##0.00"),"-","△")&amp;"】"))</f>
        <v>【97.47】</v>
      </c>
      <c r="CA6" s="22">
        <f>IF(CA7="",NA(),CA7)</f>
        <v>195.73</v>
      </c>
      <c r="CB6" s="22">
        <f t="shared" ref="CB6:CJ6" si="9">IF(CB7="",NA(),CB7)</f>
        <v>212.82</v>
      </c>
      <c r="CC6" s="22">
        <f t="shared" si="9"/>
        <v>192.29</v>
      </c>
      <c r="CD6" s="22">
        <f t="shared" si="9"/>
        <v>201.89</v>
      </c>
      <c r="CE6" s="22">
        <f t="shared" si="9"/>
        <v>210.98</v>
      </c>
      <c r="CF6" s="22">
        <f t="shared" si="9"/>
        <v>167.46</v>
      </c>
      <c r="CG6" s="22">
        <f t="shared" si="9"/>
        <v>168.56</v>
      </c>
      <c r="CH6" s="22">
        <f t="shared" si="9"/>
        <v>167.1</v>
      </c>
      <c r="CI6" s="22">
        <f t="shared" si="9"/>
        <v>167.86</v>
      </c>
      <c r="CJ6" s="22">
        <f t="shared" si="9"/>
        <v>173.68</v>
      </c>
      <c r="CK6" s="21" t="str">
        <f>IF(CK7="","",IF(CK7="-","【-】","【"&amp;SUBSTITUTE(TEXT(CK7,"#,##0.00"),"-","△")&amp;"】"))</f>
        <v>【174.75】</v>
      </c>
      <c r="CL6" s="22">
        <f>IF(CL7="",NA(),CL7)</f>
        <v>70.760000000000005</v>
      </c>
      <c r="CM6" s="22">
        <f t="shared" ref="CM6:CU6" si="10">IF(CM7="",NA(),CM7)</f>
        <v>68.28</v>
      </c>
      <c r="CN6" s="22">
        <f t="shared" si="10"/>
        <v>72.05</v>
      </c>
      <c r="CO6" s="22">
        <f t="shared" si="10"/>
        <v>71.91</v>
      </c>
      <c r="CP6" s="22">
        <f t="shared" si="10"/>
        <v>71.55</v>
      </c>
      <c r="CQ6" s="22">
        <f t="shared" si="10"/>
        <v>59.46</v>
      </c>
      <c r="CR6" s="22">
        <f t="shared" si="10"/>
        <v>59.51</v>
      </c>
      <c r="CS6" s="22">
        <f t="shared" si="10"/>
        <v>59.91</v>
      </c>
      <c r="CT6" s="22">
        <f t="shared" si="10"/>
        <v>59.4</v>
      </c>
      <c r="CU6" s="22">
        <f t="shared" si="10"/>
        <v>59.24</v>
      </c>
      <c r="CV6" s="21" t="str">
        <f>IF(CV7="","",IF(CV7="-","【-】","【"&amp;SUBSTITUTE(TEXT(CV7,"#,##0.00"),"-","△")&amp;"】"))</f>
        <v>【59.97】</v>
      </c>
      <c r="CW6" s="22">
        <f>IF(CW7="",NA(),CW7)</f>
        <v>84.15</v>
      </c>
      <c r="CX6" s="22">
        <f t="shared" ref="CX6:DF6" si="11">IF(CX7="",NA(),CX7)</f>
        <v>86.78</v>
      </c>
      <c r="CY6" s="22">
        <f t="shared" si="11"/>
        <v>87.06</v>
      </c>
      <c r="CZ6" s="22">
        <f t="shared" si="11"/>
        <v>87.27</v>
      </c>
      <c r="DA6" s="22">
        <f t="shared" si="11"/>
        <v>86.78</v>
      </c>
      <c r="DB6" s="22">
        <f t="shared" si="11"/>
        <v>87.41</v>
      </c>
      <c r="DC6" s="22">
        <f t="shared" si="11"/>
        <v>87.08</v>
      </c>
      <c r="DD6" s="22">
        <f t="shared" si="11"/>
        <v>87.26</v>
      </c>
      <c r="DE6" s="22">
        <f t="shared" si="11"/>
        <v>87.57</v>
      </c>
      <c r="DF6" s="22">
        <f t="shared" si="11"/>
        <v>87.26</v>
      </c>
      <c r="DG6" s="21" t="str">
        <f>IF(DG7="","",IF(DG7="-","【-】","【"&amp;SUBSTITUTE(TEXT(DG7,"#,##0.00"),"-","△")&amp;"】"))</f>
        <v>【89.76】</v>
      </c>
      <c r="DH6" s="22">
        <f>IF(DH7="",NA(),DH7)</f>
        <v>51.81</v>
      </c>
      <c r="DI6" s="22">
        <f t="shared" ref="DI6:DQ6" si="12">IF(DI7="",NA(),DI7)</f>
        <v>51.89</v>
      </c>
      <c r="DJ6" s="22">
        <f t="shared" si="12"/>
        <v>52.12</v>
      </c>
      <c r="DK6" s="22">
        <f t="shared" si="12"/>
        <v>52.92</v>
      </c>
      <c r="DL6" s="22">
        <f t="shared" si="12"/>
        <v>53.91</v>
      </c>
      <c r="DM6" s="22">
        <f t="shared" si="12"/>
        <v>47.62</v>
      </c>
      <c r="DN6" s="22">
        <f t="shared" si="12"/>
        <v>48.55</v>
      </c>
      <c r="DO6" s="22">
        <f t="shared" si="12"/>
        <v>49.2</v>
      </c>
      <c r="DP6" s="22">
        <f t="shared" si="12"/>
        <v>50.01</v>
      </c>
      <c r="DQ6" s="22">
        <f t="shared" si="12"/>
        <v>50.99</v>
      </c>
      <c r="DR6" s="21" t="str">
        <f>IF(DR7="","",IF(DR7="-","【-】","【"&amp;SUBSTITUTE(TEXT(DR7,"#,##0.00"),"-","△")&amp;"】"))</f>
        <v>【51.51】</v>
      </c>
      <c r="DS6" s="22">
        <f>IF(DS7="",NA(),DS7)</f>
        <v>8.66</v>
      </c>
      <c r="DT6" s="22">
        <f t="shared" ref="DT6:EB6" si="13">IF(DT7="",NA(),DT7)</f>
        <v>9.83</v>
      </c>
      <c r="DU6" s="22">
        <f t="shared" si="13"/>
        <v>10.78</v>
      </c>
      <c r="DV6" s="22">
        <f t="shared" si="13"/>
        <v>11.96</v>
      </c>
      <c r="DW6" s="22">
        <f t="shared" si="13"/>
        <v>13.24</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0.36</v>
      </c>
      <c r="EE6" s="22">
        <f t="shared" ref="EE6:EM6" si="14">IF(EE7="",NA(),EE7)</f>
        <v>2.0099999999999998</v>
      </c>
      <c r="EF6" s="22">
        <f t="shared" si="14"/>
        <v>1.96</v>
      </c>
      <c r="EG6" s="22">
        <f t="shared" si="14"/>
        <v>0.68</v>
      </c>
      <c r="EH6" s="22">
        <f t="shared" si="14"/>
        <v>0.44</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42072</v>
      </c>
      <c r="D7" s="24">
        <v>46</v>
      </c>
      <c r="E7" s="24">
        <v>1</v>
      </c>
      <c r="F7" s="24">
        <v>0</v>
      </c>
      <c r="G7" s="24">
        <v>1</v>
      </c>
      <c r="H7" s="24" t="s">
        <v>93</v>
      </c>
      <c r="I7" s="24" t="s">
        <v>94</v>
      </c>
      <c r="J7" s="24" t="s">
        <v>95</v>
      </c>
      <c r="K7" s="24" t="s">
        <v>96</v>
      </c>
      <c r="L7" s="24" t="s">
        <v>97</v>
      </c>
      <c r="M7" s="24" t="s">
        <v>98</v>
      </c>
      <c r="N7" s="25" t="s">
        <v>99</v>
      </c>
      <c r="O7" s="25">
        <v>97.12</v>
      </c>
      <c r="P7" s="25">
        <v>99.77</v>
      </c>
      <c r="Q7" s="25">
        <v>3333</v>
      </c>
      <c r="R7" s="25">
        <v>79630</v>
      </c>
      <c r="S7" s="25">
        <v>98.18</v>
      </c>
      <c r="T7" s="25">
        <v>811.06</v>
      </c>
      <c r="U7" s="25">
        <v>79336</v>
      </c>
      <c r="V7" s="25">
        <v>98.17</v>
      </c>
      <c r="W7" s="25">
        <v>808.15</v>
      </c>
      <c r="X7" s="25">
        <v>135.5</v>
      </c>
      <c r="Y7" s="25">
        <v>126.29</v>
      </c>
      <c r="Z7" s="25">
        <v>128.84</v>
      </c>
      <c r="AA7" s="25">
        <v>132.06</v>
      </c>
      <c r="AB7" s="25">
        <v>127.59</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989.34</v>
      </c>
      <c r="AU7" s="25">
        <v>1324.63</v>
      </c>
      <c r="AV7" s="25">
        <v>811.04</v>
      </c>
      <c r="AW7" s="25">
        <v>911.8</v>
      </c>
      <c r="AX7" s="25">
        <v>1090.51</v>
      </c>
      <c r="AY7" s="25">
        <v>349.83</v>
      </c>
      <c r="AZ7" s="25">
        <v>360.86</v>
      </c>
      <c r="BA7" s="25">
        <v>350.79</v>
      </c>
      <c r="BB7" s="25">
        <v>354.57</v>
      </c>
      <c r="BC7" s="25">
        <v>357.74</v>
      </c>
      <c r="BD7" s="25">
        <v>252.29</v>
      </c>
      <c r="BE7" s="25">
        <v>16.43</v>
      </c>
      <c r="BF7" s="25">
        <v>10.47</v>
      </c>
      <c r="BG7" s="25">
        <v>8.2100000000000009</v>
      </c>
      <c r="BH7" s="25">
        <v>4.8899999999999997</v>
      </c>
      <c r="BI7" s="25">
        <v>2.0499999999999998</v>
      </c>
      <c r="BJ7" s="25">
        <v>314.87</v>
      </c>
      <c r="BK7" s="25">
        <v>309.27999999999997</v>
      </c>
      <c r="BL7" s="25">
        <v>322.92</v>
      </c>
      <c r="BM7" s="25">
        <v>303.45999999999998</v>
      </c>
      <c r="BN7" s="25">
        <v>307.27999999999997</v>
      </c>
      <c r="BO7" s="25">
        <v>268.07</v>
      </c>
      <c r="BP7" s="25">
        <v>131.21</v>
      </c>
      <c r="BQ7" s="25">
        <v>121</v>
      </c>
      <c r="BR7" s="25">
        <v>123.65</v>
      </c>
      <c r="BS7" s="25">
        <v>126.66</v>
      </c>
      <c r="BT7" s="25">
        <v>122.09</v>
      </c>
      <c r="BU7" s="25">
        <v>103.54</v>
      </c>
      <c r="BV7" s="25">
        <v>103.32</v>
      </c>
      <c r="BW7" s="25">
        <v>100.85</v>
      </c>
      <c r="BX7" s="25">
        <v>103.79</v>
      </c>
      <c r="BY7" s="25">
        <v>98.3</v>
      </c>
      <c r="BZ7" s="25">
        <v>97.47</v>
      </c>
      <c r="CA7" s="25">
        <v>195.73</v>
      </c>
      <c r="CB7" s="25">
        <v>212.82</v>
      </c>
      <c r="CC7" s="25">
        <v>192.29</v>
      </c>
      <c r="CD7" s="25">
        <v>201.89</v>
      </c>
      <c r="CE7" s="25">
        <v>210.98</v>
      </c>
      <c r="CF7" s="25">
        <v>167.46</v>
      </c>
      <c r="CG7" s="25">
        <v>168.56</v>
      </c>
      <c r="CH7" s="25">
        <v>167.1</v>
      </c>
      <c r="CI7" s="25">
        <v>167.86</v>
      </c>
      <c r="CJ7" s="25">
        <v>173.68</v>
      </c>
      <c r="CK7" s="25">
        <v>174.75</v>
      </c>
      <c r="CL7" s="25">
        <v>70.760000000000005</v>
      </c>
      <c r="CM7" s="25">
        <v>68.28</v>
      </c>
      <c r="CN7" s="25">
        <v>72.05</v>
      </c>
      <c r="CO7" s="25">
        <v>71.91</v>
      </c>
      <c r="CP7" s="25">
        <v>71.55</v>
      </c>
      <c r="CQ7" s="25">
        <v>59.46</v>
      </c>
      <c r="CR7" s="25">
        <v>59.51</v>
      </c>
      <c r="CS7" s="25">
        <v>59.91</v>
      </c>
      <c r="CT7" s="25">
        <v>59.4</v>
      </c>
      <c r="CU7" s="25">
        <v>59.24</v>
      </c>
      <c r="CV7" s="25">
        <v>59.97</v>
      </c>
      <c r="CW7" s="25">
        <v>84.15</v>
      </c>
      <c r="CX7" s="25">
        <v>86.78</v>
      </c>
      <c r="CY7" s="25">
        <v>87.06</v>
      </c>
      <c r="CZ7" s="25">
        <v>87.27</v>
      </c>
      <c r="DA7" s="25">
        <v>86.78</v>
      </c>
      <c r="DB7" s="25">
        <v>87.41</v>
      </c>
      <c r="DC7" s="25">
        <v>87.08</v>
      </c>
      <c r="DD7" s="25">
        <v>87.26</v>
      </c>
      <c r="DE7" s="25">
        <v>87.57</v>
      </c>
      <c r="DF7" s="25">
        <v>87.26</v>
      </c>
      <c r="DG7" s="25">
        <v>89.76</v>
      </c>
      <c r="DH7" s="25">
        <v>51.81</v>
      </c>
      <c r="DI7" s="25">
        <v>51.89</v>
      </c>
      <c r="DJ7" s="25">
        <v>52.12</v>
      </c>
      <c r="DK7" s="25">
        <v>52.92</v>
      </c>
      <c r="DL7" s="25">
        <v>53.91</v>
      </c>
      <c r="DM7" s="25">
        <v>47.62</v>
      </c>
      <c r="DN7" s="25">
        <v>48.55</v>
      </c>
      <c r="DO7" s="25">
        <v>49.2</v>
      </c>
      <c r="DP7" s="25">
        <v>50.01</v>
      </c>
      <c r="DQ7" s="25">
        <v>50.99</v>
      </c>
      <c r="DR7" s="25">
        <v>51.51</v>
      </c>
      <c r="DS7" s="25">
        <v>8.66</v>
      </c>
      <c r="DT7" s="25">
        <v>9.83</v>
      </c>
      <c r="DU7" s="25">
        <v>10.78</v>
      </c>
      <c r="DV7" s="25">
        <v>11.96</v>
      </c>
      <c r="DW7" s="25">
        <v>13.24</v>
      </c>
      <c r="DX7" s="25">
        <v>16.27</v>
      </c>
      <c r="DY7" s="25">
        <v>17.11</v>
      </c>
      <c r="DZ7" s="25">
        <v>18.329999999999998</v>
      </c>
      <c r="EA7" s="25">
        <v>20.27</v>
      </c>
      <c r="EB7" s="25">
        <v>21.69</v>
      </c>
      <c r="EC7" s="25">
        <v>23.75</v>
      </c>
      <c r="ED7" s="25">
        <v>0.36</v>
      </c>
      <c r="EE7" s="25">
        <v>2.0099999999999998</v>
      </c>
      <c r="EF7" s="25">
        <v>1.96</v>
      </c>
      <c r="EG7" s="25">
        <v>0.68</v>
      </c>
      <c r="EH7" s="25">
        <v>0.44</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2024-02-05T06:48:18Z</cp:lastPrinted>
  <dcterms:created xsi:type="dcterms:W3CDTF">2023-12-05T00:48:28Z</dcterms:created>
  <dcterms:modified xsi:type="dcterms:W3CDTF">2024-02-05T06:48:20Z</dcterms:modified>
  <cp:category/>
</cp:coreProperties>
</file>